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Karan dhallu\Desktop\"/>
    </mc:Choice>
  </mc:AlternateContent>
  <xr:revisionPtr revIDLastSave="0" documentId="8_{AD4C1FD8-9256-438A-BE45-1FBE8CC07ACA}" xr6:coauthVersionLast="47" xr6:coauthVersionMax="47" xr10:uidLastSave="{00000000-0000-0000-0000-000000000000}"/>
  <bookViews>
    <workbookView xWindow="-110" yWindow="-110" windowWidth="19420" windowHeight="10300" firstSheet="3" activeTab="3" xr2:uid="{B44B3249-ADCF-CB44-8C1E-181EBA6D7EDD}"/>
  </bookViews>
  <sheets>
    <sheet name="Start Up Costs " sheetId="10" r:id="rId1"/>
    <sheet name="Income Statement Year 1 " sheetId="1" r:id="rId2"/>
    <sheet name="Income Statement Year 2 " sheetId="2" r:id="rId3"/>
    <sheet name="Income Statement Year 3" sheetId="3" r:id="rId4"/>
    <sheet name="Cash Flow" sheetId="4" r:id="rId5"/>
    <sheet name="Balance Sheet Year 1 "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7" l="1"/>
  <c r="B19" i="7"/>
  <c r="B10" i="7"/>
  <c r="AK7" i="4"/>
  <c r="AJ7" i="4"/>
  <c r="AG7" i="4"/>
  <c r="AF7" i="4"/>
  <c r="AC7" i="4"/>
  <c r="AD7" i="4"/>
  <c r="AE7" i="4"/>
  <c r="AE25" i="4" s="1"/>
  <c r="AH7" i="4"/>
  <c r="AH25" i="4" s="1"/>
  <c r="AI7" i="4"/>
  <c r="AB7" i="4"/>
  <c r="AB23" i="4"/>
  <c r="AC23" i="4"/>
  <c r="AD23" i="4"/>
  <c r="AE23" i="4"/>
  <c r="AF23" i="4"/>
  <c r="AG23" i="4"/>
  <c r="AH23" i="4"/>
  <c r="AI23" i="4"/>
  <c r="AJ23" i="4"/>
  <c r="AK23" i="4"/>
  <c r="AL23" i="4"/>
  <c r="AM23" i="4"/>
  <c r="AB17" i="4"/>
  <c r="AC17" i="4"/>
  <c r="AD17" i="4"/>
  <c r="AE17" i="4"/>
  <c r="AF17" i="4"/>
  <c r="AG17" i="4"/>
  <c r="AH17" i="4"/>
  <c r="AI17" i="4"/>
  <c r="AJ17" i="4"/>
  <c r="AK17" i="4"/>
  <c r="AL17" i="4"/>
  <c r="AM17" i="4"/>
  <c r="AB13" i="4"/>
  <c r="AC13" i="4"/>
  <c r="AD13" i="4"/>
  <c r="AE13" i="4"/>
  <c r="AF13" i="4"/>
  <c r="AG13" i="4"/>
  <c r="AH13" i="4"/>
  <c r="AI13" i="4"/>
  <c r="AJ13" i="4"/>
  <c r="AK13" i="4"/>
  <c r="AL13" i="4"/>
  <c r="AM13" i="4"/>
  <c r="AL7" i="4"/>
  <c r="AL31" i="4" s="1"/>
  <c r="AM7" i="4"/>
  <c r="AM25" i="4" s="1"/>
  <c r="AB2" i="4"/>
  <c r="AA23" i="4"/>
  <c r="Z23" i="4"/>
  <c r="Y23" i="4"/>
  <c r="X23" i="4"/>
  <c r="W23" i="4"/>
  <c r="V23" i="4"/>
  <c r="U23" i="4"/>
  <c r="T23" i="4"/>
  <c r="S23" i="4"/>
  <c r="R23" i="4"/>
  <c r="Q23" i="4"/>
  <c r="P23" i="4"/>
  <c r="O23" i="4"/>
  <c r="N23" i="4"/>
  <c r="M23" i="4"/>
  <c r="L23" i="4"/>
  <c r="K23" i="4"/>
  <c r="J23" i="4"/>
  <c r="I23" i="4"/>
  <c r="H23" i="4"/>
  <c r="G23" i="4"/>
  <c r="F23" i="4"/>
  <c r="E23" i="4"/>
  <c r="D23" i="4"/>
  <c r="AA17" i="4"/>
  <c r="Z17" i="4"/>
  <c r="Y17" i="4"/>
  <c r="X17" i="4"/>
  <c r="W17" i="4"/>
  <c r="V17" i="4"/>
  <c r="U17" i="4"/>
  <c r="T17" i="4"/>
  <c r="S17" i="4"/>
  <c r="R17" i="4"/>
  <c r="Q17" i="4"/>
  <c r="P17" i="4"/>
  <c r="O17" i="4"/>
  <c r="N17" i="4"/>
  <c r="M17" i="4"/>
  <c r="L17" i="4"/>
  <c r="K17" i="4"/>
  <c r="J17" i="4"/>
  <c r="I17" i="4"/>
  <c r="H17" i="4"/>
  <c r="G17" i="4"/>
  <c r="F17" i="4"/>
  <c r="E17" i="4"/>
  <c r="D17" i="4"/>
  <c r="AA13" i="4"/>
  <c r="Z13" i="4"/>
  <c r="Y13" i="4"/>
  <c r="X13" i="4"/>
  <c r="W13" i="4"/>
  <c r="V13" i="4"/>
  <c r="U13" i="4"/>
  <c r="T13" i="4"/>
  <c r="S13" i="4"/>
  <c r="R13" i="4"/>
  <c r="Q13" i="4"/>
  <c r="P13" i="4"/>
  <c r="O13" i="4"/>
  <c r="N13" i="4"/>
  <c r="M13" i="4"/>
  <c r="L13" i="4"/>
  <c r="K13" i="4"/>
  <c r="J13" i="4"/>
  <c r="I13" i="4"/>
  <c r="H13" i="4"/>
  <c r="G13" i="4"/>
  <c r="F13" i="4"/>
  <c r="E13" i="4"/>
  <c r="D13" i="4"/>
  <c r="AA7" i="4"/>
  <c r="AA25" i="4" s="1"/>
  <c r="Z7" i="4"/>
  <c r="Z31" i="4" s="1"/>
  <c r="Y7" i="4"/>
  <c r="Y31" i="4" s="1"/>
  <c r="X7" i="4"/>
  <c r="X31" i="4" s="1"/>
  <c r="W7" i="4"/>
  <c r="W31" i="4" s="1"/>
  <c r="V7" i="4"/>
  <c r="V31" i="4" s="1"/>
  <c r="U7" i="4"/>
  <c r="U31" i="4" s="1"/>
  <c r="T7" i="4"/>
  <c r="T31" i="4" s="1"/>
  <c r="S7" i="4"/>
  <c r="S25" i="4" s="1"/>
  <c r="R7" i="4"/>
  <c r="R31" i="4" s="1"/>
  <c r="Q7" i="4"/>
  <c r="Q31" i="4" s="1"/>
  <c r="P31" i="4"/>
  <c r="O7" i="4"/>
  <c r="O31" i="4" s="1"/>
  <c r="N7" i="4"/>
  <c r="N31" i="4" s="1"/>
  <c r="M7" i="4"/>
  <c r="M31" i="4" s="1"/>
  <c r="L7" i="4"/>
  <c r="L31" i="4" s="1"/>
  <c r="K7" i="4"/>
  <c r="K25" i="4" s="1"/>
  <c r="J7" i="4"/>
  <c r="I7" i="4"/>
  <c r="I31" i="4" s="1"/>
  <c r="H7" i="4"/>
  <c r="G7" i="4"/>
  <c r="G25" i="4" s="1"/>
  <c r="F7" i="4"/>
  <c r="E7" i="4"/>
  <c r="D7" i="4"/>
  <c r="B20" i="7" l="1"/>
  <c r="AD31" i="4"/>
  <c r="AG31" i="4"/>
  <c r="AI25" i="4"/>
  <c r="AC31" i="4"/>
  <c r="AK31" i="4"/>
  <c r="AB31" i="4"/>
  <c r="AB25" i="4"/>
  <c r="AB27" i="4" s="1"/>
  <c r="AC2" i="4" s="1"/>
  <c r="AF31" i="4"/>
  <c r="AF25" i="4"/>
  <c r="AJ31" i="4"/>
  <c r="AJ25" i="4"/>
  <c r="AL25" i="4"/>
  <c r="AD25" i="4"/>
  <c r="AI31" i="4"/>
  <c r="AK25" i="4"/>
  <c r="AG25" i="4"/>
  <c r="AC25" i="4"/>
  <c r="AH31" i="4"/>
  <c r="AM31" i="4"/>
  <c r="AE31" i="4"/>
  <c r="J31" i="4"/>
  <c r="H31" i="4"/>
  <c r="F25" i="4"/>
  <c r="E25" i="4"/>
  <c r="E27" i="4" s="1"/>
  <c r="F2" i="4" s="1"/>
  <c r="F27" i="4" s="1"/>
  <c r="G2" i="4" s="1"/>
  <c r="G27" i="4" s="1"/>
  <c r="H2" i="4" s="1"/>
  <c r="D25" i="4"/>
  <c r="D27" i="4" s="1"/>
  <c r="E2" i="4" s="1"/>
  <c r="O25" i="4"/>
  <c r="W25" i="4"/>
  <c r="K31" i="4"/>
  <c r="S31" i="4"/>
  <c r="AA31" i="4"/>
  <c r="H25" i="4"/>
  <c r="L25" i="4"/>
  <c r="P25" i="4"/>
  <c r="T25" i="4"/>
  <c r="X25" i="4"/>
  <c r="I25" i="4"/>
  <c r="M25" i="4"/>
  <c r="Q25" i="4"/>
  <c r="U25" i="4"/>
  <c r="Y25" i="4"/>
  <c r="J25" i="4"/>
  <c r="N25" i="4"/>
  <c r="R25" i="4"/>
  <c r="V25" i="4"/>
  <c r="Z25" i="4"/>
  <c r="AC27" i="4" l="1"/>
  <c r="AD2" i="4" s="1"/>
  <c r="AD27" i="4" s="1"/>
  <c r="AE2" i="4" s="1"/>
  <c r="AE27" i="4" s="1"/>
  <c r="AF2" i="4" s="1"/>
  <c r="AF27" i="4" s="1"/>
  <c r="AG2" i="4" s="1"/>
  <c r="AG27" i="4" s="1"/>
  <c r="AH2" i="4" s="1"/>
  <c r="AH27" i="4" s="1"/>
  <c r="AI2" i="4" s="1"/>
  <c r="AI27" i="4" s="1"/>
  <c r="AJ2" i="4" s="1"/>
  <c r="AJ27" i="4" s="1"/>
  <c r="AK2" i="4" s="1"/>
  <c r="AK27" i="4" s="1"/>
  <c r="AL2" i="4" s="1"/>
  <c r="AL27" i="4" s="1"/>
  <c r="AM2" i="4" s="1"/>
  <c r="AM27" i="4" s="1"/>
  <c r="H27" i="4"/>
  <c r="I2" i="4" s="1"/>
  <c r="I27" i="4" s="1"/>
  <c r="J2" i="4" s="1"/>
  <c r="J27" i="4" s="1"/>
  <c r="K2" i="4" s="1"/>
  <c r="K27" i="4" s="1"/>
  <c r="L2" i="4" s="1"/>
  <c r="L27" i="4" s="1"/>
  <c r="M2" i="4" s="1"/>
  <c r="M27" i="4" s="1"/>
  <c r="N2" i="4" s="1"/>
  <c r="N27" i="4" s="1"/>
  <c r="O2" i="4" s="1"/>
  <c r="O27" i="4" s="1"/>
  <c r="P2" i="4" s="1"/>
  <c r="P27" i="4" s="1"/>
  <c r="Q2" i="4" s="1"/>
  <c r="Q27" i="4" s="1"/>
  <c r="R2" i="4" s="1"/>
  <c r="R27" i="4" s="1"/>
  <c r="S2" i="4" s="1"/>
  <c r="S27" i="4" s="1"/>
  <c r="T2" i="4" s="1"/>
  <c r="T27" i="4" s="1"/>
  <c r="U2" i="4" s="1"/>
  <c r="U27" i="4" s="1"/>
  <c r="V2" i="4" s="1"/>
  <c r="V27" i="4" s="1"/>
  <c r="W2" i="4" s="1"/>
  <c r="W27" i="4" s="1"/>
  <c r="X2" i="4" s="1"/>
  <c r="X27" i="4" s="1"/>
  <c r="Y2" i="4" s="1"/>
  <c r="Y27" i="4" s="1"/>
  <c r="Z2" i="4" s="1"/>
  <c r="Z27" i="4" s="1"/>
  <c r="AA2" i="4" s="1"/>
  <c r="AA27" i="4" s="1"/>
  <c r="J13" i="1"/>
  <c r="G10" i="3"/>
  <c r="M10" i="3"/>
  <c r="L10" i="3"/>
  <c r="K10" i="3"/>
  <c r="J10" i="3"/>
  <c r="I10" i="3"/>
  <c r="H10" i="3"/>
  <c r="F10" i="3"/>
  <c r="E10" i="3"/>
  <c r="D10" i="3"/>
  <c r="C10" i="3"/>
  <c r="B10" i="3"/>
  <c r="M10" i="2"/>
  <c r="L10" i="2"/>
  <c r="K10" i="2"/>
  <c r="J10" i="2"/>
  <c r="I10" i="2"/>
  <c r="H10" i="2"/>
  <c r="G10" i="2"/>
  <c r="F10" i="2"/>
  <c r="E10" i="2"/>
  <c r="D10" i="2"/>
  <c r="C10" i="2"/>
  <c r="B10" i="2"/>
  <c r="E11" i="2"/>
  <c r="E13" i="2" s="1"/>
  <c r="M5" i="2"/>
  <c r="M11" i="2" s="1"/>
  <c r="M13" i="2" s="1"/>
  <c r="L5" i="2"/>
  <c r="L11" i="2" s="1"/>
  <c r="L13" i="2" s="1"/>
  <c r="K5" i="2"/>
  <c r="K11" i="2" s="1"/>
  <c r="K13" i="2" s="1"/>
  <c r="J5" i="2"/>
  <c r="J11" i="2" s="1"/>
  <c r="J13" i="2" s="1"/>
  <c r="I5" i="2"/>
  <c r="I11" i="2" s="1"/>
  <c r="I13" i="2" s="1"/>
  <c r="H5" i="2"/>
  <c r="H11" i="2" s="1"/>
  <c r="H13" i="2" s="1"/>
  <c r="G5" i="2"/>
  <c r="G11" i="2" s="1"/>
  <c r="G13" i="2" s="1"/>
  <c r="F5" i="2"/>
  <c r="F11" i="2" s="1"/>
  <c r="F13" i="2" s="1"/>
  <c r="E5" i="2"/>
  <c r="D5" i="2"/>
  <c r="D11" i="2" s="1"/>
  <c r="D13" i="2" s="1"/>
  <c r="C5" i="2"/>
  <c r="C11" i="2" s="1"/>
  <c r="C13" i="2" s="1"/>
  <c r="B5" i="2"/>
  <c r="B11" i="2" s="1"/>
  <c r="B13" i="2" s="1"/>
  <c r="M5" i="3"/>
  <c r="M11" i="3" s="1"/>
  <c r="M13" i="3" s="1"/>
  <c r="L5" i="3"/>
  <c r="L11" i="3" s="1"/>
  <c r="L13" i="3" s="1"/>
  <c r="K5" i="3"/>
  <c r="K11" i="3" s="1"/>
  <c r="K13" i="3" s="1"/>
  <c r="J5" i="3"/>
  <c r="J11" i="3" s="1"/>
  <c r="J13" i="3" s="1"/>
  <c r="I5" i="3"/>
  <c r="I11" i="3" s="1"/>
  <c r="I13" i="3" s="1"/>
  <c r="H5" i="3"/>
  <c r="H11" i="3" s="1"/>
  <c r="H13" i="3" s="1"/>
  <c r="G5" i="3"/>
  <c r="G11" i="3" s="1"/>
  <c r="G13" i="3" s="1"/>
  <c r="F5" i="3"/>
  <c r="F11" i="3" s="1"/>
  <c r="F13" i="3" s="1"/>
  <c r="E5" i="3"/>
  <c r="E11" i="3" s="1"/>
  <c r="E13" i="3" s="1"/>
  <c r="D5" i="3"/>
  <c r="D11" i="3" s="1"/>
  <c r="D13" i="3" s="1"/>
  <c r="C5" i="3"/>
  <c r="C11" i="3" s="1"/>
  <c r="C13" i="3" s="1"/>
  <c r="B5" i="3"/>
  <c r="B11" i="3" s="1"/>
  <c r="B13" i="3" s="1"/>
  <c r="N7" i="3"/>
  <c r="N10" i="3" s="1"/>
  <c r="N4" i="3"/>
  <c r="N5" i="3" s="1"/>
  <c r="N7" i="2"/>
  <c r="N10" i="2" s="1"/>
  <c r="N4" i="2"/>
  <c r="N5" i="2" s="1"/>
  <c r="N11" i="2" s="1"/>
  <c r="N13" i="2" s="1"/>
  <c r="M10" i="1"/>
  <c r="L10" i="1"/>
  <c r="K10" i="1"/>
  <c r="J10" i="1"/>
  <c r="I10" i="1"/>
  <c r="H10" i="1"/>
  <c r="G10" i="1"/>
  <c r="F10" i="1"/>
  <c r="E10" i="1"/>
  <c r="D10" i="1"/>
  <c r="C10" i="1"/>
  <c r="B10" i="1"/>
  <c r="N7" i="1"/>
  <c r="N10" i="1" s="1"/>
  <c r="M5" i="1"/>
  <c r="M11" i="1" s="1"/>
  <c r="M13" i="1" s="1"/>
  <c r="L5" i="1"/>
  <c r="L11" i="1" s="1"/>
  <c r="L13" i="1" s="1"/>
  <c r="K5" i="1"/>
  <c r="K11" i="1" s="1"/>
  <c r="K13" i="1" s="1"/>
  <c r="J5" i="1"/>
  <c r="J11" i="1" s="1"/>
  <c r="I5" i="1"/>
  <c r="I11" i="1" s="1"/>
  <c r="I13" i="1" s="1"/>
  <c r="H5" i="1"/>
  <c r="H11" i="1" s="1"/>
  <c r="H13" i="1" s="1"/>
  <c r="G5" i="1"/>
  <c r="G11" i="1" s="1"/>
  <c r="G13" i="1" s="1"/>
  <c r="F5" i="1"/>
  <c r="F11" i="1" s="1"/>
  <c r="F13" i="1" s="1"/>
  <c r="E5" i="1"/>
  <c r="E11" i="1" s="1"/>
  <c r="E13" i="1" s="1"/>
  <c r="D5" i="1"/>
  <c r="D11" i="1" s="1"/>
  <c r="D13" i="1" s="1"/>
  <c r="C5" i="1"/>
  <c r="C11" i="1" s="1"/>
  <c r="C13" i="1" s="1"/>
  <c r="B5" i="1"/>
  <c r="B11" i="1" s="1"/>
  <c r="B13" i="1" s="1"/>
  <c r="N4" i="1"/>
  <c r="N5" i="1" s="1"/>
  <c r="N11" i="1" s="1"/>
  <c r="N13" i="1" s="1"/>
  <c r="B19" i="10"/>
  <c r="N11" i="3" l="1"/>
  <c r="N1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tc={D61DE348-11A3-42FD-8A04-1FF053E7B532}</author>
    <author>tc={E8920345-3DC5-4276-91BF-86ADBFB83859}</author>
    <author>tc={6CAC44E7-F772-405B-B8F2-536D45EEC5BB}</author>
  </authors>
  <commentList>
    <comment ref="B5" authorId="0" shapeId="0" xr:uid="{D61DE348-11A3-42FD-8A04-1FF053E7B532}">
      <text>
        <t>[Threaded comment]
Your version of Excel allows you to read this threaded comment; however, any edits to it will get removed if the file is opened in a newer version of Excel. Learn more: https://go.microsoft.com/fwlink/?linkid=870924
Comment:
    Wrench, Socket, Screwdriver Set, Adjustable wrench.</t>
      </text>
    </comment>
    <comment ref="B16" authorId="1" shapeId="0" xr:uid="{E8920345-3DC5-4276-91BF-86ADBFB83859}">
      <text>
        <t>[Threaded comment]
Your version of Excel allows you to read this threaded comment; however, any edits to it will get removed if the file is opened in a newer version of Excel. Learn more: https://go.microsoft.com/fwlink/?linkid=870924
Comment:
    Safety Glasses, Work Gloves, Fire Extinguisher,First Aid Kit,Respirator Mask, Spill Cleanup Kit.</t>
      </text>
    </comment>
    <comment ref="B18" authorId="2" shapeId="0" xr:uid="{6CAC44E7-F772-405B-B8F2-536D45EEC5BB}">
      <text>
        <t>[Threaded comment]
Your version of Excel allows you to read this threaded comment; however, any edits to it will get removed if the file is opened in a newer version of Excel. Learn more: https://go.microsoft.com/fwlink/?linkid=870924
Comment:
    Electrical connectors, Nuts, bolts, screws, zip ties, Park plugs, Belts,Brake pads, Bulbs, Air filters, Oil filters,Engine oil, Transmission fluid, Brake fluid, Coolant.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2" authorId="0" shapeId="0" xr:uid="{5ABA4D1A-EDE1-42F8-B7A6-5C24F62912F0}">
      <text>
        <r>
          <rPr>
            <sz val="12"/>
            <color rgb="FFFFFFFF"/>
            <rFont val="Calibri"/>
            <family val="2"/>
          </rPr>
          <t>User:</t>
        </r>
        <r>
          <rPr>
            <sz val="10"/>
            <color rgb="FF000000"/>
            <rFont val="Arial"/>
            <family val="2"/>
          </rPr>
          <t xml:space="preserve">
</t>
        </r>
        <r>
          <rPr>
            <sz val="10"/>
            <color rgb="FF000000"/>
            <rFont val="Arial"/>
            <family val="2"/>
          </rPr>
          <t xml:space="preserve">User to set the initial cash amount manually (Check ending bank statement or financial statements). </t>
        </r>
      </text>
    </comment>
    <comment ref="A5" authorId="0" shapeId="0" xr:uid="{75F1C6E3-C1EA-432F-9A3B-C5D342FDEF02}">
      <text>
        <r>
          <rPr>
            <b/>
            <sz val="9"/>
            <color indexed="81"/>
            <rFont val="Tahoma"/>
            <family val="2"/>
          </rPr>
          <t>User:</t>
        </r>
        <r>
          <rPr>
            <sz val="9"/>
            <color indexed="81"/>
            <rFont val="Tahoma"/>
            <family val="2"/>
          </rPr>
          <t xml:space="preserve">
This is when you receive cash, not when you invoice a client. </t>
        </r>
      </text>
    </comment>
    <comment ref="A8" authorId="0" shapeId="0" xr:uid="{4934B003-1595-4B26-BC41-AA4E2CE73597}">
      <text>
        <r>
          <rPr>
            <b/>
            <sz val="9"/>
            <color indexed="81"/>
            <rFont val="Tahoma"/>
            <family val="2"/>
          </rPr>
          <t>User:</t>
        </r>
        <r>
          <rPr>
            <sz val="9"/>
            <color indexed="81"/>
            <rFont val="Tahoma"/>
            <family val="2"/>
          </rPr>
          <t xml:space="preserve">
Cash expenses
</t>
        </r>
      </text>
    </comment>
    <comment ref="C27" authorId="0" shapeId="0" xr:uid="{058B7DAF-C412-4004-990E-F98B6E003051}">
      <text>
        <r>
          <rPr>
            <b/>
            <sz val="9"/>
            <color indexed="81"/>
            <rFont val="Tahoma"/>
            <family val="2"/>
          </rPr>
          <t>User:</t>
        </r>
        <r>
          <rPr>
            <sz val="9"/>
            <color indexed="81"/>
            <rFont val="Tahoma"/>
            <family val="2"/>
          </rPr>
          <t xml:space="preserve">
This number should closely match your ending bank statement or financial statement cash balance. Compare this to financial statements to guage your cash forecasting accuracy. </t>
        </r>
      </text>
    </comment>
  </commentList>
</comments>
</file>

<file path=xl/sharedStrings.xml><?xml version="1.0" encoding="utf-8"?>
<sst xmlns="http://schemas.openxmlformats.org/spreadsheetml/2006/main" count="140" uniqueCount="94">
  <si>
    <t xml:space="preserve">Income Statement Year 1 </t>
  </si>
  <si>
    <t>Income Statement Year 2</t>
  </si>
  <si>
    <t>Income Statement Year 3</t>
  </si>
  <si>
    <t xml:space="preserve">Revenue </t>
  </si>
  <si>
    <t xml:space="preserve">Expenses </t>
  </si>
  <si>
    <t xml:space="preserve">Annual Total </t>
  </si>
  <si>
    <t xml:space="preserve">Start Up Costs </t>
  </si>
  <si>
    <t xml:space="preserve">Cost </t>
  </si>
  <si>
    <t xml:space="preserve">Item Description </t>
  </si>
  <si>
    <t xml:space="preserve">Owner Contributions </t>
  </si>
  <si>
    <t>Loan A</t>
  </si>
  <si>
    <t>Loan B</t>
  </si>
  <si>
    <t>Loan C</t>
  </si>
  <si>
    <t xml:space="preserve">Past Purchases Items Already Bought for the Business </t>
  </si>
  <si>
    <t xml:space="preserve">Only list items you have already purchased. Not all businesses will need to do this. Items you intend on purchasing do not go here they go on the start up costs listing below </t>
  </si>
  <si>
    <t xml:space="preserve">Funding Sources </t>
  </si>
  <si>
    <t>List the ways your start up costs will be funded. For example you may contribute some of your own funds, you may be negotiating loans from different sources or you may have received a grant to help you with the start up expenses that are listed below.</t>
  </si>
  <si>
    <t xml:space="preserve">Start up costs total </t>
  </si>
  <si>
    <t xml:space="preserve">List the start up costs of the business. Examples are provided here but there may be others. </t>
  </si>
  <si>
    <t xml:space="preserve">Total Start Up Costs </t>
  </si>
  <si>
    <t>Supplies</t>
  </si>
  <si>
    <t xml:space="preserve">Add expenses as you go below by inserting rows </t>
  </si>
  <si>
    <t xml:space="preserve">Gross Revenue </t>
  </si>
  <si>
    <t xml:space="preserve">Total Expenses </t>
  </si>
  <si>
    <t xml:space="preserve">Net Profit Before Tax </t>
  </si>
  <si>
    <t xml:space="preserve">Estimated Income Tax % </t>
  </si>
  <si>
    <t>Net Profit After Tax</t>
  </si>
  <si>
    <t xml:space="preserve">Total Funding Sources </t>
  </si>
  <si>
    <t xml:space="preserve">Car </t>
  </si>
  <si>
    <t>Basic hand tools</t>
  </si>
  <si>
    <t>Safety Equipment</t>
  </si>
  <si>
    <t>Portable worklight</t>
  </si>
  <si>
    <t>Jumper Cables</t>
  </si>
  <si>
    <t>Work mobile phone</t>
  </si>
  <si>
    <t>Starting inventory</t>
  </si>
  <si>
    <t>Marketing</t>
  </si>
  <si>
    <t>January</t>
  </si>
  <si>
    <t>February</t>
  </si>
  <si>
    <t>March</t>
  </si>
  <si>
    <t>April</t>
  </si>
  <si>
    <t>May</t>
  </si>
  <si>
    <t>June</t>
  </si>
  <si>
    <t>July</t>
  </si>
  <si>
    <t>August</t>
  </si>
  <si>
    <t>September</t>
  </si>
  <si>
    <t>October</t>
  </si>
  <si>
    <t>November</t>
  </si>
  <si>
    <t>December</t>
  </si>
  <si>
    <t xml:space="preserve">Doctor Drive </t>
  </si>
  <si>
    <t xml:space="preserve">Period (Month): </t>
  </si>
  <si>
    <t>Cash at the Beginning of the period</t>
  </si>
  <si>
    <t>Income Sources (CASH IN)</t>
  </si>
  <si>
    <t>Total Income:</t>
  </si>
  <si>
    <t>Expenses (CASH OUT)</t>
  </si>
  <si>
    <t>Cost of Goods Sold</t>
  </si>
  <si>
    <t>Payroll</t>
  </si>
  <si>
    <t>Payroll taxes</t>
  </si>
  <si>
    <t>Insurance</t>
  </si>
  <si>
    <t>Utilities</t>
  </si>
  <si>
    <t>Total Operating Expenses:</t>
  </si>
  <si>
    <t>Other Changes in Cash (CASH OUT)</t>
  </si>
  <si>
    <t>Credit Card Payment</t>
  </si>
  <si>
    <t>Owners draw</t>
  </si>
  <si>
    <t>Other #1</t>
  </si>
  <si>
    <t>Other changes in cash out:</t>
  </si>
  <si>
    <t>Other Changes in Cash (CASH IN)</t>
  </si>
  <si>
    <t>Cash Received from Loan</t>
  </si>
  <si>
    <t>Cash received from investment</t>
  </si>
  <si>
    <t>Other #2</t>
  </si>
  <si>
    <t>Other changes in cash in:</t>
  </si>
  <si>
    <t>Total Changes in cash</t>
  </si>
  <si>
    <t>Cash at the end of the period:</t>
  </si>
  <si>
    <t>Don't Let cash go below:</t>
  </si>
  <si>
    <t>Approximate Net Income</t>
  </si>
  <si>
    <t xml:space="preserve">Revenue Steam </t>
  </si>
  <si>
    <t xml:space="preserve">Balance Sheet </t>
  </si>
  <si>
    <t xml:space="preserve">Year 1 </t>
  </si>
  <si>
    <t>Current Assets</t>
  </si>
  <si>
    <t>Cash</t>
  </si>
  <si>
    <t>Inventory</t>
  </si>
  <si>
    <t>Fixed Assets</t>
  </si>
  <si>
    <t>Car</t>
  </si>
  <si>
    <t>Equipment</t>
  </si>
  <si>
    <t>Total Assets</t>
  </si>
  <si>
    <t>Current Liabilities</t>
  </si>
  <si>
    <t>Account Payable</t>
  </si>
  <si>
    <t>Accured expenses</t>
  </si>
  <si>
    <t xml:space="preserve">Unearned Income </t>
  </si>
  <si>
    <t>Total Liabilities</t>
  </si>
  <si>
    <t>Owner's Equity</t>
  </si>
  <si>
    <t>Paid in Capital</t>
  </si>
  <si>
    <t>Retained Earnings</t>
  </si>
  <si>
    <t>Total Owner's Equity</t>
  </si>
  <si>
    <t>Total Liability &amp;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</si>
</sst>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3" formatCode="_(* #,##0.00_);_(* \(#,##0.00\);_(* &quot;-&quot;??_);_(@_)"/>
    <numFmt numFmtId="164" formatCode="_(* #,##0_);_(* \(#,##0\);_(* &quot;-&quot;??_);_(@_)"/>
  </numFmts>
  <fonts count="15" x14ac:knownFonts="1">
    <font>
      <sz val="12"/>
      <color theme="1"/>
      <name val="Calibri"/>
      <family val="2"/>
      <scheme val="minor"/>
    </font>
    <font>
      <b/>
      <sz val="12"/>
      <color theme="1"/>
      <name val="Calibri"/>
      <family val="2"/>
      <scheme val="minor"/>
    </font>
    <font>
      <sz val="8"/>
      <name val="Calibri"/>
      <family val="2"/>
      <scheme val="minor"/>
    </font>
    <font>
      <sz val="12"/>
      <color rgb="FF000000"/>
      <name val="Calibri"/>
      <family val="2"/>
      <scheme val="minor"/>
    </font>
    <font>
      <b/>
      <sz val="12"/>
      <color rgb="FF000000"/>
      <name val="Calibri"/>
      <family val="2"/>
      <scheme val="minor"/>
    </font>
    <font>
      <sz val="12"/>
      <color rgb="FF0D0D0D"/>
      <name val="Calibri"/>
      <family val="2"/>
      <scheme val="minor"/>
    </font>
    <font>
      <sz val="12"/>
      <color theme="1"/>
      <name val="Calibri"/>
      <family val="2"/>
      <scheme val="minor"/>
    </font>
    <font>
      <sz val="10"/>
      <color theme="1"/>
      <name val="Arial"/>
      <family val="2"/>
    </font>
    <font>
      <b/>
      <sz val="10"/>
      <color theme="1"/>
      <name val="Arial"/>
      <family val="2"/>
    </font>
    <font>
      <b/>
      <sz val="10"/>
      <name val="Arial"/>
      <family val="2"/>
    </font>
    <font>
      <b/>
      <u/>
      <sz val="10"/>
      <color theme="1"/>
      <name val="Arial"/>
      <family val="2"/>
    </font>
    <font>
      <sz val="12"/>
      <color rgb="FFFFFFFF"/>
      <name val="Calibri"/>
      <family val="2"/>
    </font>
    <font>
      <sz val="10"/>
      <color rgb="FF000000"/>
      <name val="Arial"/>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theme="9" tint="0.59999389629810485"/>
        <bgColor indexed="64"/>
      </patternFill>
    </fill>
    <fill>
      <patternFill patternType="solid">
        <fgColor rgb="FFC6E0B4"/>
        <bgColor rgb="FF000000"/>
      </patternFill>
    </fill>
    <fill>
      <patternFill patternType="solid">
        <fgColor theme="2"/>
        <bgColor indexed="64"/>
      </patternFill>
    </fill>
    <fill>
      <patternFill patternType="solid">
        <fgColor theme="4"/>
        <bgColor indexed="64"/>
      </patternFill>
    </fill>
    <fill>
      <patternFill patternType="solid">
        <fgColor theme="9" tint="0.39997558519241921"/>
        <bgColor indexed="64"/>
      </patternFill>
    </fill>
    <fill>
      <patternFill patternType="solid">
        <fgColor theme="7" tint="-0.24997711111789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82">
    <xf numFmtId="0" fontId="0" fillId="0" borderId="0" xfId="0"/>
    <xf numFmtId="0" fontId="1" fillId="0" borderId="0" xfId="0" applyFont="1"/>
    <xf numFmtId="0" fontId="1" fillId="0" borderId="0" xfId="0" applyFont="1" applyAlignment="1">
      <alignment horizontal="center"/>
    </xf>
    <xf numFmtId="0" fontId="0" fillId="0" borderId="0" xfId="0" applyAlignment="1">
      <alignment vertical="top" wrapText="1"/>
    </xf>
    <xf numFmtId="0" fontId="0" fillId="0" borderId="0" xfId="0" applyAlignment="1">
      <alignment wrapText="1"/>
    </xf>
    <xf numFmtId="0" fontId="0" fillId="2" borderId="0" xfId="0" applyFill="1" applyAlignment="1">
      <alignment horizontal="center"/>
    </xf>
    <xf numFmtId="0" fontId="3" fillId="0" borderId="0" xfId="0" applyFont="1"/>
    <xf numFmtId="0" fontId="4" fillId="0" borderId="0" xfId="0" applyFont="1"/>
    <xf numFmtId="0" fontId="3" fillId="3" borderId="0" xfId="0" applyFont="1" applyFill="1" applyAlignment="1">
      <alignment horizontal="center"/>
    </xf>
    <xf numFmtId="6" fontId="0" fillId="0" borderId="0" xfId="0" applyNumberFormat="1"/>
    <xf numFmtId="0" fontId="5" fillId="0" borderId="0" xfId="0" applyFont="1"/>
    <xf numFmtId="6" fontId="3" fillId="0" borderId="0" xfId="0" applyNumberFormat="1" applyFont="1"/>
    <xf numFmtId="9" fontId="0" fillId="0" borderId="0" xfId="0" applyNumberFormat="1"/>
    <xf numFmtId="8" fontId="0" fillId="0" borderId="0" xfId="0" applyNumberFormat="1"/>
    <xf numFmtId="9" fontId="3" fillId="0" borderId="0" xfId="0" applyNumberFormat="1" applyFont="1"/>
    <xf numFmtId="8" fontId="3" fillId="0" borderId="0" xfId="0" applyNumberFormat="1" applyFont="1"/>
    <xf numFmtId="0" fontId="7" fillId="0" borderId="0" xfId="0" applyFont="1"/>
    <xf numFmtId="0" fontId="8" fillId="0" borderId="0" xfId="0" applyFont="1" applyAlignment="1">
      <alignment horizontal="right"/>
    </xf>
    <xf numFmtId="17" fontId="7" fillId="0" borderId="9" xfId="0" applyNumberFormat="1" applyFont="1" applyBorder="1" applyAlignment="1">
      <alignment horizontal="center"/>
    </xf>
    <xf numFmtId="164" fontId="8" fillId="0" borderId="0" xfId="1" applyNumberFormat="1" applyFont="1" applyFill="1" applyBorder="1" applyAlignment="1">
      <alignment horizontal="center"/>
    </xf>
    <xf numFmtId="164" fontId="9" fillId="4" borderId="0" xfId="1" applyNumberFormat="1" applyFont="1" applyFill="1" applyBorder="1" applyAlignment="1">
      <alignment horizontal="center"/>
    </xf>
    <xf numFmtId="164" fontId="9" fillId="0" borderId="0" xfId="1" applyNumberFormat="1" applyFont="1" applyFill="1" applyBorder="1" applyAlignment="1">
      <alignment horizontal="center"/>
    </xf>
    <xf numFmtId="164" fontId="7" fillId="0" borderId="0" xfId="1" applyNumberFormat="1" applyFont="1" applyBorder="1" applyAlignment="1">
      <alignment horizontal="center"/>
    </xf>
    <xf numFmtId="0" fontId="10" fillId="0" borderId="0" xfId="0" applyFont="1"/>
    <xf numFmtId="164" fontId="7" fillId="0" borderId="0" xfId="1" applyNumberFormat="1" applyFont="1"/>
    <xf numFmtId="164" fontId="7" fillId="0" borderId="7" xfId="1" applyNumberFormat="1" applyFont="1" applyBorder="1"/>
    <xf numFmtId="0" fontId="7" fillId="0" borderId="0" xfId="0" applyFont="1" applyAlignment="1">
      <alignment horizontal="right"/>
    </xf>
    <xf numFmtId="164" fontId="8" fillId="4" borderId="0" xfId="1" applyNumberFormat="1" applyFont="1" applyFill="1"/>
    <xf numFmtId="38" fontId="8" fillId="4" borderId="0" xfId="1" applyNumberFormat="1" applyFont="1" applyFill="1"/>
    <xf numFmtId="38" fontId="7" fillId="4" borderId="10" xfId="1" applyNumberFormat="1" applyFont="1" applyFill="1" applyBorder="1"/>
    <xf numFmtId="43" fontId="7" fillId="0" borderId="0" xfId="1" applyFont="1"/>
    <xf numFmtId="164" fontId="8" fillId="0" borderId="11" xfId="1" applyNumberFormat="1" applyFont="1" applyFill="1" applyBorder="1" applyAlignment="1">
      <alignment horizontal="center"/>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1" fillId="0" borderId="0" xfId="0" applyFont="1" applyAlignment="1">
      <alignment horizontal="center"/>
    </xf>
    <xf numFmtId="0" fontId="0" fillId="2" borderId="0" xfId="0" applyFill="1" applyAlignment="1">
      <alignment horizontal="center"/>
    </xf>
    <xf numFmtId="0" fontId="3" fillId="3" borderId="0" xfId="0" applyFont="1" applyFill="1" applyAlignment="1">
      <alignment horizontal="center"/>
    </xf>
    <xf numFmtId="0" fontId="7" fillId="0" borderId="0" xfId="0" applyFont="1" applyAlignment="1">
      <alignment horizontal="left"/>
    </xf>
    <xf numFmtId="0" fontId="7" fillId="0" borderId="0" xfId="0" applyFont="1" applyAlignment="1">
      <alignment horizontal="right"/>
    </xf>
    <xf numFmtId="17" fontId="7" fillId="5" borderId="9" xfId="0" applyNumberFormat="1" applyFont="1" applyFill="1" applyBorder="1" applyAlignment="1">
      <alignment horizontal="center"/>
    </xf>
    <xf numFmtId="164" fontId="9" fillId="5" borderId="0" xfId="1" applyNumberFormat="1" applyFont="1" applyFill="1" applyBorder="1" applyAlignment="1">
      <alignment horizontal="center"/>
    </xf>
    <xf numFmtId="0" fontId="0" fillId="5" borderId="0" xfId="0" applyFill="1"/>
    <xf numFmtId="6" fontId="3" fillId="5" borderId="0" xfId="0" applyNumberFormat="1" applyFont="1" applyFill="1"/>
    <xf numFmtId="164" fontId="8" fillId="5" borderId="0" xfId="1" applyNumberFormat="1" applyFont="1" applyFill="1"/>
    <xf numFmtId="38" fontId="8" fillId="5" borderId="0" xfId="1" applyNumberFormat="1" applyFont="1" applyFill="1"/>
    <xf numFmtId="38" fontId="7" fillId="5" borderId="10" xfId="1" applyNumberFormat="1" applyFont="1" applyFill="1" applyBorder="1"/>
    <xf numFmtId="43" fontId="7" fillId="5" borderId="0" xfId="1" applyFont="1" applyFill="1"/>
    <xf numFmtId="17" fontId="7" fillId="6" borderId="9" xfId="0" applyNumberFormat="1" applyFont="1" applyFill="1" applyBorder="1" applyAlignment="1">
      <alignment horizontal="center"/>
    </xf>
    <xf numFmtId="164" fontId="9" fillId="6" borderId="0" xfId="1" applyNumberFormat="1" applyFont="1" applyFill="1" applyBorder="1" applyAlignment="1">
      <alignment horizontal="center"/>
    </xf>
    <xf numFmtId="164" fontId="7" fillId="6" borderId="0" xfId="1" applyNumberFormat="1" applyFont="1" applyFill="1" applyBorder="1" applyAlignment="1">
      <alignment horizontal="center"/>
    </xf>
    <xf numFmtId="164" fontId="7" fillId="6" borderId="0" xfId="1" applyNumberFormat="1" applyFont="1" applyFill="1"/>
    <xf numFmtId="6" fontId="0" fillId="6" borderId="0" xfId="0" applyNumberFormat="1" applyFill="1"/>
    <xf numFmtId="164" fontId="8" fillId="6" borderId="0" xfId="1" applyNumberFormat="1" applyFont="1" applyFill="1"/>
    <xf numFmtId="164" fontId="7" fillId="6" borderId="7" xfId="1" applyNumberFormat="1" applyFont="1" applyFill="1" applyBorder="1"/>
    <xf numFmtId="38" fontId="8" fillId="6" borderId="0" xfId="1" applyNumberFormat="1" applyFont="1" applyFill="1"/>
    <xf numFmtId="38" fontId="7" fillId="6" borderId="10" xfId="1" applyNumberFormat="1" applyFont="1" applyFill="1" applyBorder="1"/>
    <xf numFmtId="0" fontId="7" fillId="6" borderId="0" xfId="0" applyFont="1" applyFill="1"/>
    <xf numFmtId="43" fontId="7" fillId="6" borderId="0" xfId="1" applyFont="1" applyFill="1"/>
    <xf numFmtId="0" fontId="0" fillId="6" borderId="0" xfId="0" applyFill="1"/>
    <xf numFmtId="17" fontId="7" fillId="7" borderId="9" xfId="0" applyNumberFormat="1" applyFont="1" applyFill="1" applyBorder="1" applyAlignment="1">
      <alignment horizontal="center"/>
    </xf>
    <xf numFmtId="164" fontId="9" fillId="7" borderId="0" xfId="1" applyNumberFormat="1" applyFont="1" applyFill="1" applyBorder="1" applyAlignment="1">
      <alignment horizontal="center"/>
    </xf>
    <xf numFmtId="164" fontId="7" fillId="7" borderId="0" xfId="1" applyNumberFormat="1" applyFont="1" applyFill="1" applyBorder="1" applyAlignment="1">
      <alignment horizontal="center"/>
    </xf>
    <xf numFmtId="164" fontId="7" fillId="7" borderId="0" xfId="1" applyNumberFormat="1" applyFont="1" applyFill="1"/>
    <xf numFmtId="164" fontId="8" fillId="7" borderId="0" xfId="1" applyNumberFormat="1" applyFont="1" applyFill="1"/>
    <xf numFmtId="164" fontId="7" fillId="7" borderId="7" xfId="1" applyNumberFormat="1" applyFont="1" applyFill="1" applyBorder="1"/>
    <xf numFmtId="38" fontId="8" fillId="7" borderId="0" xfId="1" applyNumberFormat="1" applyFont="1" applyFill="1"/>
    <xf numFmtId="38" fontId="7" fillId="7" borderId="10" xfId="1" applyNumberFormat="1" applyFont="1" applyFill="1" applyBorder="1"/>
    <xf numFmtId="43" fontId="7" fillId="7" borderId="0" xfId="1" applyFont="1" applyFill="1"/>
    <xf numFmtId="0" fontId="0" fillId="7" borderId="0" xfId="0" applyFill="1"/>
  </cellXfs>
  <cellStyles count="2">
    <cellStyle name="Comma" xfId="1" builtinId="3"/>
    <cellStyle name="Normal" xfId="0" builtinId="0"/>
  </cellStyles>
  <dxfs count="1">
    <dxf>
      <font>
        <b/>
        <i val="0"/>
        <color rgb="FFFF000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karanveer singh" id="{72EF8240-3F01-47BB-80F0-A80E2630C3D3}" userId="S::ksing985@coastmountaincollege.ca::1a548162-6c1b-45a6-b06c-a991fb50e923"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4-03-12T16:52:06.54" personId="{72EF8240-3F01-47BB-80F0-A80E2630C3D3}" id="{D61DE348-11A3-42FD-8A04-1FF053E7B532}">
    <text>Wrench, Socket, Screwdriver Set, Adjustable wrench.</text>
  </threadedComment>
  <threadedComment ref="B16" dT="2024-03-12T17:02:29.30" personId="{72EF8240-3F01-47BB-80F0-A80E2630C3D3}" id="{E8920345-3DC5-4276-91BF-86ADBFB83859}">
    <text>Safety Glasses, Work Gloves, Fire Extinguisher,First Aid Kit,Respirator Mask, Spill Cleanup Kit.</text>
  </threadedComment>
  <threadedComment ref="B18" dT="2024-03-12T17:07:12.03" personId="{72EF8240-3F01-47BB-80F0-A80E2630C3D3}" id="{6CAC44E7-F772-405B-B8F2-536D45EEC5BB}">
    <text>Electrical connectors, Nuts, bolts, screws, zip ties, Park plugs, Belts,Brake pads, Bulbs, Air filters, Oil filters,Engine oil, Transmission fluid, Brake fluid, Coolant.</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B790-EBE9-6E4F-99D1-F8AE6AB93EB1}">
  <dimension ref="A1:J19"/>
  <sheetViews>
    <sheetView topLeftCell="A4" zoomScale="108" zoomScaleNormal="170" workbookViewId="0">
      <selection activeCell="B16" sqref="B16"/>
    </sheetView>
  </sheetViews>
  <sheetFormatPr defaultColWidth="10.6640625" defaultRowHeight="15.5" x14ac:dyDescent="0.35"/>
  <cols>
    <col min="1" max="1" width="34.58203125" customWidth="1"/>
  </cols>
  <sheetData>
    <row r="1" spans="1:10" x14ac:dyDescent="0.35">
      <c r="A1" s="47" t="s">
        <v>6</v>
      </c>
      <c r="B1" s="47"/>
      <c r="C1" s="47"/>
    </row>
    <row r="2" spans="1:10" x14ac:dyDescent="0.35">
      <c r="A2" s="47" t="s">
        <v>13</v>
      </c>
      <c r="B2" s="47"/>
      <c r="C2" s="47"/>
    </row>
    <row r="3" spans="1:10" x14ac:dyDescent="0.35">
      <c r="A3" s="2" t="s">
        <v>8</v>
      </c>
      <c r="B3" s="2" t="s">
        <v>7</v>
      </c>
      <c r="D3" s="32" t="s">
        <v>14</v>
      </c>
      <c r="E3" s="33"/>
      <c r="F3" s="33"/>
      <c r="G3" s="33"/>
      <c r="H3" s="34"/>
    </row>
    <row r="4" spans="1:10" ht="16" customHeight="1" x14ac:dyDescent="0.35">
      <c r="A4" t="s">
        <v>28</v>
      </c>
      <c r="B4" s="9">
        <v>9000</v>
      </c>
      <c r="D4" s="35"/>
      <c r="E4" s="36"/>
      <c r="F4" s="36"/>
      <c r="G4" s="36"/>
      <c r="H4" s="37"/>
      <c r="I4" s="3"/>
      <c r="J4" s="3"/>
    </row>
    <row r="5" spans="1:10" x14ac:dyDescent="0.35">
      <c r="A5" s="10" t="s">
        <v>29</v>
      </c>
      <c r="B5" s="9">
        <v>300</v>
      </c>
      <c r="D5" s="38"/>
      <c r="E5" s="39"/>
      <c r="F5" s="39"/>
      <c r="G5" s="39"/>
      <c r="H5" s="40"/>
      <c r="I5" s="3"/>
      <c r="J5" s="3"/>
    </row>
    <row r="6" spans="1:10" x14ac:dyDescent="0.35">
      <c r="A6" t="s">
        <v>32</v>
      </c>
      <c r="B6" s="9">
        <v>40</v>
      </c>
      <c r="I6" s="3"/>
      <c r="J6" s="3"/>
    </row>
    <row r="7" spans="1:10" x14ac:dyDescent="0.35">
      <c r="A7" t="s">
        <v>33</v>
      </c>
      <c r="B7" s="9">
        <v>400</v>
      </c>
      <c r="G7" s="3"/>
      <c r="H7" s="3"/>
      <c r="I7" s="3"/>
      <c r="J7" s="3"/>
    </row>
    <row r="8" spans="1:10" x14ac:dyDescent="0.35">
      <c r="A8" t="s">
        <v>31</v>
      </c>
      <c r="B8" s="9">
        <v>18</v>
      </c>
      <c r="G8" s="3"/>
      <c r="H8" s="3"/>
      <c r="I8" s="3"/>
      <c r="J8" s="3"/>
    </row>
    <row r="9" spans="1:10" ht="16" customHeight="1" x14ac:dyDescent="0.35">
      <c r="A9" s="1" t="s">
        <v>15</v>
      </c>
      <c r="D9" s="32" t="s">
        <v>16</v>
      </c>
      <c r="E9" s="33"/>
      <c r="F9" s="33"/>
      <c r="G9" s="33"/>
      <c r="H9" s="34"/>
      <c r="I9" s="3"/>
      <c r="J9" s="3"/>
    </row>
    <row r="10" spans="1:10" x14ac:dyDescent="0.35">
      <c r="A10" t="s">
        <v>9</v>
      </c>
      <c r="D10" s="35"/>
      <c r="E10" s="36"/>
      <c r="F10" s="36"/>
      <c r="G10" s="36"/>
      <c r="H10" s="37"/>
      <c r="I10" s="3"/>
      <c r="J10" s="3"/>
    </row>
    <row r="11" spans="1:10" x14ac:dyDescent="0.35">
      <c r="A11" t="s">
        <v>10</v>
      </c>
      <c r="D11" s="35"/>
      <c r="E11" s="36"/>
      <c r="F11" s="36"/>
      <c r="G11" s="36"/>
      <c r="H11" s="37"/>
      <c r="I11" s="3"/>
      <c r="J11" s="3"/>
    </row>
    <row r="12" spans="1:10" x14ac:dyDescent="0.35">
      <c r="A12" t="s">
        <v>11</v>
      </c>
      <c r="D12" s="35"/>
      <c r="E12" s="36"/>
      <c r="F12" s="36"/>
      <c r="G12" s="36"/>
      <c r="H12" s="37"/>
    </row>
    <row r="13" spans="1:10" x14ac:dyDescent="0.35">
      <c r="A13" t="s">
        <v>12</v>
      </c>
      <c r="D13" s="38"/>
      <c r="E13" s="39"/>
      <c r="F13" s="39"/>
      <c r="G13" s="39"/>
      <c r="H13" s="40"/>
    </row>
    <row r="14" spans="1:10" x14ac:dyDescent="0.35">
      <c r="A14" s="1" t="s">
        <v>27</v>
      </c>
    </row>
    <row r="15" spans="1:10" ht="16" customHeight="1" x14ac:dyDescent="0.35">
      <c r="A15" s="1" t="s">
        <v>17</v>
      </c>
      <c r="D15" s="41" t="s">
        <v>18</v>
      </c>
      <c r="E15" s="42"/>
      <c r="F15" s="42"/>
      <c r="G15" s="42"/>
      <c r="H15" s="43"/>
    </row>
    <row r="16" spans="1:10" x14ac:dyDescent="0.35">
      <c r="A16" t="s">
        <v>30</v>
      </c>
      <c r="B16" s="9">
        <v>220</v>
      </c>
      <c r="D16" s="44"/>
      <c r="E16" s="45"/>
      <c r="F16" s="45"/>
      <c r="G16" s="45"/>
      <c r="H16" s="46"/>
    </row>
    <row r="17" spans="1:8" x14ac:dyDescent="0.35">
      <c r="A17" t="s">
        <v>35</v>
      </c>
      <c r="B17" s="9">
        <v>50</v>
      </c>
      <c r="D17" s="4"/>
      <c r="E17" s="4"/>
      <c r="F17" s="4"/>
      <c r="G17" s="4"/>
      <c r="H17" s="4"/>
    </row>
    <row r="18" spans="1:8" x14ac:dyDescent="0.35">
      <c r="A18" t="s">
        <v>34</v>
      </c>
      <c r="B18" s="9">
        <v>320</v>
      </c>
      <c r="D18" s="4"/>
      <c r="E18" s="4"/>
      <c r="F18" s="4"/>
      <c r="G18" s="4"/>
      <c r="H18" s="4"/>
    </row>
    <row r="19" spans="1:8" x14ac:dyDescent="0.35">
      <c r="A19" s="1" t="s">
        <v>19</v>
      </c>
      <c r="B19" s="9">
        <f>B16+B17+B18</f>
        <v>590</v>
      </c>
    </row>
  </sheetData>
  <mergeCells count="5">
    <mergeCell ref="D9:H13"/>
    <mergeCell ref="D3:H5"/>
    <mergeCell ref="D15:H16"/>
    <mergeCell ref="A1:C1"/>
    <mergeCell ref="A2:C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6A47A-C8F6-8845-8E07-0C42F635DB59}">
  <dimension ref="A1:O13"/>
  <sheetViews>
    <sheetView topLeftCell="BM1" workbookViewId="0">
      <selection activeCell="B5" sqref="B5:N5"/>
    </sheetView>
  </sheetViews>
  <sheetFormatPr defaultColWidth="10.6640625" defaultRowHeight="15.5" x14ac:dyDescent="0.35"/>
  <cols>
    <col min="1" max="1" width="26.33203125" bestFit="1" customWidth="1"/>
    <col min="14" max="14" width="12" bestFit="1" customWidth="1"/>
  </cols>
  <sheetData>
    <row r="1" spans="1:15" x14ac:dyDescent="0.35">
      <c r="A1" t="s">
        <v>0</v>
      </c>
    </row>
    <row r="2" spans="1:15" x14ac:dyDescent="0.35">
      <c r="B2" t="s">
        <v>36</v>
      </c>
      <c r="C2" t="s">
        <v>37</v>
      </c>
      <c r="D2" t="s">
        <v>38</v>
      </c>
      <c r="E2" t="s">
        <v>39</v>
      </c>
      <c r="F2" t="s">
        <v>40</v>
      </c>
      <c r="G2" t="s">
        <v>41</v>
      </c>
      <c r="H2" t="s">
        <v>42</v>
      </c>
      <c r="I2" t="s">
        <v>43</v>
      </c>
      <c r="J2" t="s">
        <v>44</v>
      </c>
      <c r="K2" t="s">
        <v>45</v>
      </c>
      <c r="L2" t="s">
        <v>46</v>
      </c>
      <c r="M2" t="s">
        <v>47</v>
      </c>
      <c r="N2" t="s">
        <v>5</v>
      </c>
    </row>
    <row r="3" spans="1:15" x14ac:dyDescent="0.35">
      <c r="A3" s="1" t="s">
        <v>3</v>
      </c>
    </row>
    <row r="4" spans="1:15" x14ac:dyDescent="0.35">
      <c r="A4" t="s">
        <v>48</v>
      </c>
      <c r="B4" s="9">
        <v>450</v>
      </c>
      <c r="C4" s="9">
        <v>400</v>
      </c>
      <c r="D4" s="9">
        <v>700</v>
      </c>
      <c r="E4" s="9">
        <v>750</v>
      </c>
      <c r="F4" s="9">
        <v>650</v>
      </c>
      <c r="G4" s="9">
        <v>800</v>
      </c>
      <c r="H4" s="9">
        <v>900</v>
      </c>
      <c r="I4" s="9">
        <v>1150</v>
      </c>
      <c r="J4" s="9">
        <v>1050</v>
      </c>
      <c r="K4" s="9">
        <v>700</v>
      </c>
      <c r="L4" s="9">
        <v>800</v>
      </c>
      <c r="M4" s="9">
        <v>650</v>
      </c>
      <c r="N4" s="9">
        <f>SUM(B4:M4)</f>
        <v>9000</v>
      </c>
    </row>
    <row r="5" spans="1:15" x14ac:dyDescent="0.35">
      <c r="A5" s="1" t="s">
        <v>22</v>
      </c>
      <c r="B5" s="9">
        <f t="shared" ref="B5:N5" si="0">B4</f>
        <v>450</v>
      </c>
      <c r="C5" s="9">
        <f t="shared" si="0"/>
        <v>400</v>
      </c>
      <c r="D5" s="9">
        <f t="shared" si="0"/>
        <v>700</v>
      </c>
      <c r="E5" s="9">
        <f t="shared" si="0"/>
        <v>750</v>
      </c>
      <c r="F5" s="9">
        <f t="shared" si="0"/>
        <v>650</v>
      </c>
      <c r="G5" s="9">
        <f t="shared" si="0"/>
        <v>800</v>
      </c>
      <c r="H5" s="9">
        <f t="shared" si="0"/>
        <v>900</v>
      </c>
      <c r="I5" s="9">
        <f t="shared" si="0"/>
        <v>1150</v>
      </c>
      <c r="J5" s="9">
        <f t="shared" si="0"/>
        <v>1050</v>
      </c>
      <c r="K5" s="9">
        <f t="shared" si="0"/>
        <v>700</v>
      </c>
      <c r="L5" s="9">
        <f t="shared" si="0"/>
        <v>800</v>
      </c>
      <c r="M5" s="9">
        <f t="shared" si="0"/>
        <v>650</v>
      </c>
      <c r="N5" s="9">
        <f t="shared" si="0"/>
        <v>9000</v>
      </c>
    </row>
    <row r="6" spans="1:15" x14ac:dyDescent="0.35">
      <c r="A6" s="1" t="s">
        <v>4</v>
      </c>
    </row>
    <row r="7" spans="1:15" x14ac:dyDescent="0.35">
      <c r="A7" t="s">
        <v>20</v>
      </c>
      <c r="B7" s="9">
        <v>40</v>
      </c>
      <c r="C7" s="9">
        <v>30</v>
      </c>
      <c r="D7" s="9">
        <v>65</v>
      </c>
      <c r="E7" s="9">
        <v>70</v>
      </c>
      <c r="F7" s="9">
        <v>60</v>
      </c>
      <c r="G7" s="9">
        <v>90</v>
      </c>
      <c r="H7" s="9">
        <v>105</v>
      </c>
      <c r="I7" s="9">
        <v>120</v>
      </c>
      <c r="J7" s="9">
        <v>115</v>
      </c>
      <c r="K7" s="9">
        <v>80</v>
      </c>
      <c r="L7" s="9">
        <v>85</v>
      </c>
      <c r="M7" s="9">
        <v>55</v>
      </c>
      <c r="N7" s="9">
        <f>SUM(B7:M7)</f>
        <v>915</v>
      </c>
    </row>
    <row r="8" spans="1:15" ht="15" customHeight="1" x14ac:dyDescent="0.35">
      <c r="A8" s="48" t="s">
        <v>21</v>
      </c>
      <c r="B8" s="48"/>
      <c r="C8" s="48"/>
    </row>
    <row r="9" spans="1:15" ht="15" customHeight="1" x14ac:dyDescent="0.35">
      <c r="A9" s="5"/>
      <c r="B9" s="5"/>
      <c r="C9" s="5"/>
    </row>
    <row r="10" spans="1:15" x14ac:dyDescent="0.35">
      <c r="A10" s="1" t="s">
        <v>23</v>
      </c>
      <c r="B10" s="9">
        <f t="shared" ref="B10:N10" si="1">B7</f>
        <v>40</v>
      </c>
      <c r="C10" s="9">
        <f t="shared" si="1"/>
        <v>30</v>
      </c>
      <c r="D10" s="9">
        <f t="shared" si="1"/>
        <v>65</v>
      </c>
      <c r="E10" s="9">
        <f t="shared" si="1"/>
        <v>70</v>
      </c>
      <c r="F10" s="9">
        <f t="shared" si="1"/>
        <v>60</v>
      </c>
      <c r="G10" s="9">
        <f t="shared" si="1"/>
        <v>90</v>
      </c>
      <c r="H10" s="9">
        <f t="shared" si="1"/>
        <v>105</v>
      </c>
      <c r="I10" s="9">
        <f t="shared" si="1"/>
        <v>120</v>
      </c>
      <c r="J10" s="9">
        <f t="shared" si="1"/>
        <v>115</v>
      </c>
      <c r="K10" s="9">
        <f t="shared" si="1"/>
        <v>80</v>
      </c>
      <c r="L10" s="9">
        <f t="shared" si="1"/>
        <v>85</v>
      </c>
      <c r="M10" s="9">
        <f t="shared" si="1"/>
        <v>55</v>
      </c>
      <c r="N10" s="9">
        <f t="shared" si="1"/>
        <v>915</v>
      </c>
    </row>
    <row r="11" spans="1:15" x14ac:dyDescent="0.35">
      <c r="A11" s="1" t="s">
        <v>24</v>
      </c>
      <c r="B11" s="9">
        <f t="shared" ref="B11:N11" si="2">B5-B7</f>
        <v>410</v>
      </c>
      <c r="C11" s="9">
        <f t="shared" si="2"/>
        <v>370</v>
      </c>
      <c r="D11" s="9">
        <f t="shared" si="2"/>
        <v>635</v>
      </c>
      <c r="E11" s="9">
        <f t="shared" si="2"/>
        <v>680</v>
      </c>
      <c r="F11" s="9">
        <f t="shared" si="2"/>
        <v>590</v>
      </c>
      <c r="G11" s="9">
        <f t="shared" si="2"/>
        <v>710</v>
      </c>
      <c r="H11" s="9">
        <f t="shared" si="2"/>
        <v>795</v>
      </c>
      <c r="I11" s="9">
        <f t="shared" si="2"/>
        <v>1030</v>
      </c>
      <c r="J11" s="9">
        <f t="shared" si="2"/>
        <v>935</v>
      </c>
      <c r="K11" s="9">
        <f t="shared" si="2"/>
        <v>620</v>
      </c>
      <c r="L11" s="9">
        <f t="shared" si="2"/>
        <v>715</v>
      </c>
      <c r="M11" s="9">
        <f t="shared" si="2"/>
        <v>595</v>
      </c>
      <c r="N11" s="9">
        <f t="shared" si="2"/>
        <v>8085</v>
      </c>
      <c r="O11" s="9"/>
    </row>
    <row r="12" spans="1:15" x14ac:dyDescent="0.35">
      <c r="A12" t="s">
        <v>25</v>
      </c>
      <c r="B12" s="12">
        <v>0.05</v>
      </c>
      <c r="C12" s="12">
        <v>0.05</v>
      </c>
      <c r="D12" s="12">
        <v>0.05</v>
      </c>
      <c r="E12" s="12">
        <v>0.05</v>
      </c>
      <c r="F12" s="12">
        <v>0.05</v>
      </c>
      <c r="G12" s="12">
        <v>0.05</v>
      </c>
      <c r="H12" s="12">
        <v>0.05</v>
      </c>
      <c r="I12" s="12">
        <v>0.05</v>
      </c>
      <c r="J12" s="12">
        <v>0.05</v>
      </c>
      <c r="K12" s="12">
        <v>0.05</v>
      </c>
      <c r="L12" s="12">
        <v>0.05</v>
      </c>
      <c r="M12" s="12">
        <v>0.05</v>
      </c>
      <c r="N12" s="12">
        <v>0.05</v>
      </c>
    </row>
    <row r="13" spans="1:15" x14ac:dyDescent="0.35">
      <c r="A13" s="1" t="s">
        <v>26</v>
      </c>
      <c r="B13" s="13">
        <f>B11-(B11*B12)</f>
        <v>389.5</v>
      </c>
      <c r="C13" s="13">
        <f t="shared" ref="C13:N13" si="3">C11-(C11*C12)</f>
        <v>351.5</v>
      </c>
      <c r="D13" s="13">
        <f t="shared" si="3"/>
        <v>603.25</v>
      </c>
      <c r="E13" s="13">
        <f t="shared" si="3"/>
        <v>646</v>
      </c>
      <c r="F13" s="13">
        <f t="shared" si="3"/>
        <v>560.5</v>
      </c>
      <c r="G13" s="13">
        <f t="shared" si="3"/>
        <v>674.5</v>
      </c>
      <c r="H13" s="13">
        <f t="shared" si="3"/>
        <v>755.25</v>
      </c>
      <c r="I13" s="13">
        <f t="shared" si="3"/>
        <v>978.5</v>
      </c>
      <c r="J13" s="13">
        <f t="shared" si="3"/>
        <v>888.25</v>
      </c>
      <c r="K13" s="13">
        <f t="shared" si="3"/>
        <v>589</v>
      </c>
      <c r="L13" s="13">
        <f t="shared" si="3"/>
        <v>679.25</v>
      </c>
      <c r="M13" s="13">
        <f t="shared" si="3"/>
        <v>565.25</v>
      </c>
      <c r="N13" s="13">
        <f t="shared" si="3"/>
        <v>7680.75</v>
      </c>
    </row>
  </sheetData>
  <mergeCells count="1">
    <mergeCell ref="A8:C8"/>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3A53-A6F0-3C46-8002-E2243A3B1E54}">
  <dimension ref="A1:N13"/>
  <sheetViews>
    <sheetView workbookViewId="0">
      <selection activeCell="I16" sqref="I16"/>
    </sheetView>
  </sheetViews>
  <sheetFormatPr defaultColWidth="10.6640625" defaultRowHeight="15.5" x14ac:dyDescent="0.35"/>
  <cols>
    <col min="1" max="1" width="26.33203125" bestFit="1" customWidth="1"/>
    <col min="14" max="14" width="12" bestFit="1" customWidth="1"/>
  </cols>
  <sheetData>
    <row r="1" spans="1:14" x14ac:dyDescent="0.35">
      <c r="A1" t="s">
        <v>1</v>
      </c>
    </row>
    <row r="2" spans="1:14" x14ac:dyDescent="0.35">
      <c r="B2" t="s">
        <v>36</v>
      </c>
      <c r="C2" t="s">
        <v>37</v>
      </c>
      <c r="D2" t="s">
        <v>38</v>
      </c>
      <c r="E2" t="s">
        <v>39</v>
      </c>
      <c r="F2" t="s">
        <v>40</v>
      </c>
      <c r="G2" t="s">
        <v>41</v>
      </c>
      <c r="H2" t="s">
        <v>42</v>
      </c>
      <c r="I2" t="s">
        <v>43</v>
      </c>
      <c r="J2" t="s">
        <v>44</v>
      </c>
      <c r="K2" t="s">
        <v>45</v>
      </c>
      <c r="L2" t="s">
        <v>46</v>
      </c>
      <c r="M2" t="s">
        <v>47</v>
      </c>
      <c r="N2" t="s">
        <v>5</v>
      </c>
    </row>
    <row r="3" spans="1:14" x14ac:dyDescent="0.35">
      <c r="A3" s="1" t="s">
        <v>3</v>
      </c>
    </row>
    <row r="4" spans="1:14" x14ac:dyDescent="0.35">
      <c r="A4" t="s">
        <v>48</v>
      </c>
      <c r="B4" s="9">
        <v>650</v>
      </c>
      <c r="C4" s="9">
        <v>550</v>
      </c>
      <c r="D4" s="9">
        <v>700</v>
      </c>
      <c r="E4" s="9">
        <v>1200</v>
      </c>
      <c r="F4" s="9">
        <v>1150</v>
      </c>
      <c r="G4" s="9">
        <v>950</v>
      </c>
      <c r="H4" s="9">
        <v>1300</v>
      </c>
      <c r="I4" s="9">
        <v>1400</v>
      </c>
      <c r="J4" s="9">
        <v>1350</v>
      </c>
      <c r="K4" s="9">
        <v>850</v>
      </c>
      <c r="L4" s="9">
        <v>650</v>
      </c>
      <c r="M4" s="9">
        <v>600</v>
      </c>
      <c r="N4" s="9">
        <f>SUM(B4:M4)</f>
        <v>11350</v>
      </c>
    </row>
    <row r="5" spans="1:14" x14ac:dyDescent="0.35">
      <c r="A5" s="1" t="s">
        <v>22</v>
      </c>
      <c r="B5" s="9">
        <f t="shared" ref="B5:N5" si="0">B4</f>
        <v>650</v>
      </c>
      <c r="C5" s="9">
        <f t="shared" si="0"/>
        <v>550</v>
      </c>
      <c r="D5" s="9">
        <f t="shared" si="0"/>
        <v>700</v>
      </c>
      <c r="E5" s="9">
        <f t="shared" si="0"/>
        <v>1200</v>
      </c>
      <c r="F5" s="9">
        <f t="shared" si="0"/>
        <v>1150</v>
      </c>
      <c r="G5" s="9">
        <f t="shared" si="0"/>
        <v>950</v>
      </c>
      <c r="H5" s="9">
        <f t="shared" si="0"/>
        <v>1300</v>
      </c>
      <c r="I5" s="9">
        <f t="shared" si="0"/>
        <v>1400</v>
      </c>
      <c r="J5" s="9">
        <f t="shared" si="0"/>
        <v>1350</v>
      </c>
      <c r="K5" s="9">
        <f t="shared" si="0"/>
        <v>850</v>
      </c>
      <c r="L5" s="9">
        <f t="shared" si="0"/>
        <v>650</v>
      </c>
      <c r="M5" s="9">
        <f t="shared" si="0"/>
        <v>600</v>
      </c>
      <c r="N5" s="9">
        <f t="shared" si="0"/>
        <v>11350</v>
      </c>
    </row>
    <row r="6" spans="1:14" x14ac:dyDescent="0.35">
      <c r="A6" s="1" t="s">
        <v>4</v>
      </c>
    </row>
    <row r="7" spans="1:14" x14ac:dyDescent="0.35">
      <c r="A7" t="s">
        <v>20</v>
      </c>
      <c r="B7" s="9">
        <v>60</v>
      </c>
      <c r="C7" s="9">
        <v>65</v>
      </c>
      <c r="D7" s="9">
        <v>70</v>
      </c>
      <c r="E7" s="9">
        <v>120</v>
      </c>
      <c r="F7" s="9">
        <v>90</v>
      </c>
      <c r="G7" s="9">
        <v>75</v>
      </c>
      <c r="H7" s="9">
        <v>100</v>
      </c>
      <c r="I7" s="9">
        <v>95</v>
      </c>
      <c r="J7" s="9">
        <v>90</v>
      </c>
      <c r="K7" s="9">
        <v>70</v>
      </c>
      <c r="L7" s="9">
        <v>50</v>
      </c>
      <c r="M7" s="9">
        <v>50</v>
      </c>
      <c r="N7" s="9">
        <f>SUM(B7:M7)</f>
        <v>935</v>
      </c>
    </row>
    <row r="8" spans="1:14" ht="15" customHeight="1" x14ac:dyDescent="0.35">
      <c r="A8" s="48" t="s">
        <v>21</v>
      </c>
      <c r="B8" s="48"/>
      <c r="C8" s="48"/>
    </row>
    <row r="9" spans="1:14" ht="15" customHeight="1" x14ac:dyDescent="0.35">
      <c r="A9" s="5"/>
      <c r="B9" s="5"/>
      <c r="C9" s="5"/>
    </row>
    <row r="10" spans="1:14" x14ac:dyDescent="0.35">
      <c r="A10" s="1" t="s">
        <v>23</v>
      </c>
      <c r="B10" s="9">
        <f t="shared" ref="B10:N10" si="1">B7</f>
        <v>60</v>
      </c>
      <c r="C10" s="9">
        <f t="shared" si="1"/>
        <v>65</v>
      </c>
      <c r="D10" s="9">
        <f t="shared" si="1"/>
        <v>70</v>
      </c>
      <c r="E10" s="9">
        <f t="shared" si="1"/>
        <v>120</v>
      </c>
      <c r="F10" s="9">
        <f t="shared" si="1"/>
        <v>90</v>
      </c>
      <c r="G10" s="9">
        <f t="shared" si="1"/>
        <v>75</v>
      </c>
      <c r="H10" s="9">
        <f t="shared" si="1"/>
        <v>100</v>
      </c>
      <c r="I10" s="9">
        <f t="shared" si="1"/>
        <v>95</v>
      </c>
      <c r="J10" s="9">
        <f t="shared" si="1"/>
        <v>90</v>
      </c>
      <c r="K10" s="9">
        <f t="shared" si="1"/>
        <v>70</v>
      </c>
      <c r="L10" s="9">
        <f t="shared" si="1"/>
        <v>50</v>
      </c>
      <c r="M10" s="9">
        <f t="shared" si="1"/>
        <v>50</v>
      </c>
      <c r="N10" s="9">
        <f t="shared" si="1"/>
        <v>935</v>
      </c>
    </row>
    <row r="11" spans="1:14" x14ac:dyDescent="0.35">
      <c r="A11" s="1" t="s">
        <v>24</v>
      </c>
      <c r="B11" s="9">
        <f>B5-B7</f>
        <v>590</v>
      </c>
      <c r="C11" s="9">
        <f t="shared" ref="C11:N11" si="2">C5-C7</f>
        <v>485</v>
      </c>
      <c r="D11" s="9">
        <f t="shared" si="2"/>
        <v>630</v>
      </c>
      <c r="E11" s="9">
        <f t="shared" si="2"/>
        <v>1080</v>
      </c>
      <c r="F11" s="9">
        <f t="shared" si="2"/>
        <v>1060</v>
      </c>
      <c r="G11" s="9">
        <f t="shared" si="2"/>
        <v>875</v>
      </c>
      <c r="H11" s="9">
        <f t="shared" si="2"/>
        <v>1200</v>
      </c>
      <c r="I11" s="9">
        <f t="shared" si="2"/>
        <v>1305</v>
      </c>
      <c r="J11" s="9">
        <f t="shared" si="2"/>
        <v>1260</v>
      </c>
      <c r="K11" s="9">
        <f t="shared" si="2"/>
        <v>780</v>
      </c>
      <c r="L11" s="9">
        <f t="shared" si="2"/>
        <v>600</v>
      </c>
      <c r="M11" s="9">
        <f t="shared" si="2"/>
        <v>550</v>
      </c>
      <c r="N11" s="9">
        <f t="shared" si="2"/>
        <v>10415</v>
      </c>
    </row>
    <row r="12" spans="1:14" x14ac:dyDescent="0.35">
      <c r="A12" t="s">
        <v>25</v>
      </c>
      <c r="B12" s="12">
        <v>0.05</v>
      </c>
      <c r="C12" s="12">
        <v>0.05</v>
      </c>
      <c r="D12" s="12">
        <v>0.05</v>
      </c>
      <c r="E12" s="12">
        <v>0.05</v>
      </c>
      <c r="F12" s="12">
        <v>0.05</v>
      </c>
      <c r="G12" s="12">
        <v>0.05</v>
      </c>
      <c r="H12" s="12">
        <v>0.05</v>
      </c>
      <c r="I12" s="12">
        <v>0.05</v>
      </c>
      <c r="J12" s="12">
        <v>0.05</v>
      </c>
      <c r="K12" s="12">
        <v>0.05</v>
      </c>
      <c r="L12" s="12">
        <v>0.05</v>
      </c>
      <c r="M12" s="12">
        <v>0.05</v>
      </c>
      <c r="N12" s="12">
        <v>0.05</v>
      </c>
    </row>
    <row r="13" spans="1:14" x14ac:dyDescent="0.35">
      <c r="A13" s="1" t="s">
        <v>26</v>
      </c>
      <c r="B13" s="13">
        <f>B11-(B11*B12)</f>
        <v>560.5</v>
      </c>
      <c r="C13" s="13">
        <f t="shared" ref="C13:N13" si="3">C11-(C11*C12)</f>
        <v>460.75</v>
      </c>
      <c r="D13" s="13">
        <f t="shared" si="3"/>
        <v>598.5</v>
      </c>
      <c r="E13" s="13">
        <f t="shared" si="3"/>
        <v>1026</v>
      </c>
      <c r="F13" s="13">
        <f t="shared" si="3"/>
        <v>1007</v>
      </c>
      <c r="G13" s="13">
        <f t="shared" si="3"/>
        <v>831.25</v>
      </c>
      <c r="H13" s="13">
        <f t="shared" si="3"/>
        <v>1140</v>
      </c>
      <c r="I13" s="13">
        <f t="shared" si="3"/>
        <v>1239.75</v>
      </c>
      <c r="J13" s="13">
        <f t="shared" si="3"/>
        <v>1197</v>
      </c>
      <c r="K13" s="13">
        <f t="shared" si="3"/>
        <v>741</v>
      </c>
      <c r="L13" s="13">
        <f t="shared" si="3"/>
        <v>570</v>
      </c>
      <c r="M13" s="13">
        <f t="shared" si="3"/>
        <v>522.5</v>
      </c>
      <c r="N13" s="13">
        <f t="shared" si="3"/>
        <v>9894.25</v>
      </c>
    </row>
  </sheetData>
  <mergeCells count="1">
    <mergeCell ref="A8:C8"/>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329A8-6892-DD42-8CFE-7132A2C6914D}">
  <dimension ref="A1:N13"/>
  <sheetViews>
    <sheetView tabSelected="1" workbookViewId="0">
      <selection activeCell="M17" sqref="M17"/>
    </sheetView>
  </sheetViews>
  <sheetFormatPr defaultColWidth="10.6640625" defaultRowHeight="15.5" x14ac:dyDescent="0.35"/>
  <cols>
    <col min="1" max="1" width="21.08203125" customWidth="1"/>
    <col min="14" max="14" width="12" bestFit="1" customWidth="1"/>
  </cols>
  <sheetData>
    <row r="1" spans="1:14" x14ac:dyDescent="0.35">
      <c r="A1" s="6" t="s">
        <v>2</v>
      </c>
      <c r="B1" s="6"/>
      <c r="C1" s="6"/>
      <c r="D1" s="6"/>
      <c r="E1" s="6"/>
      <c r="F1" s="6"/>
      <c r="G1" s="6"/>
      <c r="H1" s="6"/>
      <c r="I1" s="6"/>
      <c r="J1" s="6"/>
      <c r="K1" s="6"/>
      <c r="L1" s="6"/>
      <c r="M1" s="6"/>
      <c r="N1" s="6"/>
    </row>
    <row r="2" spans="1:14" x14ac:dyDescent="0.35">
      <c r="A2" s="6"/>
      <c r="B2" s="6" t="s">
        <v>36</v>
      </c>
      <c r="C2" s="6" t="s">
        <v>37</v>
      </c>
      <c r="D2" s="6" t="s">
        <v>38</v>
      </c>
      <c r="E2" s="6" t="s">
        <v>39</v>
      </c>
      <c r="F2" s="6" t="s">
        <v>40</v>
      </c>
      <c r="G2" s="6" t="s">
        <v>41</v>
      </c>
      <c r="H2" s="6" t="s">
        <v>42</v>
      </c>
      <c r="I2" s="6" t="s">
        <v>43</v>
      </c>
      <c r="J2" s="6" t="s">
        <v>44</v>
      </c>
      <c r="K2" s="6" t="s">
        <v>45</v>
      </c>
      <c r="L2" s="6" t="s">
        <v>46</v>
      </c>
      <c r="M2" s="6" t="s">
        <v>47</v>
      </c>
      <c r="N2" s="6" t="s">
        <v>5</v>
      </c>
    </row>
    <row r="3" spans="1:14" x14ac:dyDescent="0.35">
      <c r="A3" s="7" t="s">
        <v>3</v>
      </c>
      <c r="B3" s="6"/>
      <c r="C3" s="6"/>
      <c r="D3" s="6"/>
      <c r="E3" s="6"/>
      <c r="F3" s="6"/>
      <c r="G3" s="6"/>
      <c r="H3" s="6"/>
      <c r="I3" s="6"/>
      <c r="J3" s="6"/>
      <c r="K3" s="6"/>
      <c r="L3" s="6"/>
      <c r="M3" s="6"/>
      <c r="N3" s="6"/>
    </row>
    <row r="4" spans="1:14" x14ac:dyDescent="0.35">
      <c r="A4" s="6" t="s">
        <v>48</v>
      </c>
      <c r="B4" s="11">
        <v>650</v>
      </c>
      <c r="C4" s="11">
        <v>750</v>
      </c>
      <c r="D4" s="11">
        <v>700</v>
      </c>
      <c r="E4" s="11">
        <v>800</v>
      </c>
      <c r="F4" s="11">
        <v>800</v>
      </c>
      <c r="G4" s="11">
        <v>1500</v>
      </c>
      <c r="H4" s="11">
        <v>1100</v>
      </c>
      <c r="I4" s="11">
        <v>1400</v>
      </c>
      <c r="J4" s="11">
        <v>1450</v>
      </c>
      <c r="K4" s="11">
        <v>900</v>
      </c>
      <c r="L4" s="11">
        <v>700</v>
      </c>
      <c r="M4" s="11">
        <v>650</v>
      </c>
      <c r="N4" s="11">
        <f>SUM(B4:M4)</f>
        <v>11400</v>
      </c>
    </row>
    <row r="5" spans="1:14" x14ac:dyDescent="0.35">
      <c r="A5" s="7" t="s">
        <v>22</v>
      </c>
      <c r="B5" s="11">
        <f t="shared" ref="B5:N5" si="0">B4</f>
        <v>650</v>
      </c>
      <c r="C5" s="11">
        <f t="shared" si="0"/>
        <v>750</v>
      </c>
      <c r="D5" s="11">
        <f t="shared" si="0"/>
        <v>700</v>
      </c>
      <c r="E5" s="11">
        <f t="shared" si="0"/>
        <v>800</v>
      </c>
      <c r="F5" s="11">
        <f t="shared" si="0"/>
        <v>800</v>
      </c>
      <c r="G5" s="11">
        <f t="shared" si="0"/>
        <v>1500</v>
      </c>
      <c r="H5" s="11">
        <f t="shared" si="0"/>
        <v>1100</v>
      </c>
      <c r="I5" s="11">
        <f t="shared" si="0"/>
        <v>1400</v>
      </c>
      <c r="J5" s="11">
        <f t="shared" si="0"/>
        <v>1450</v>
      </c>
      <c r="K5" s="11">
        <f t="shared" si="0"/>
        <v>900</v>
      </c>
      <c r="L5" s="11">
        <f t="shared" si="0"/>
        <v>700</v>
      </c>
      <c r="M5" s="11">
        <f t="shared" si="0"/>
        <v>650</v>
      </c>
      <c r="N5" s="11">
        <f t="shared" si="0"/>
        <v>11400</v>
      </c>
    </row>
    <row r="6" spans="1:14" x14ac:dyDescent="0.35">
      <c r="A6" s="7" t="s">
        <v>4</v>
      </c>
      <c r="B6" s="6"/>
      <c r="C6" s="6"/>
      <c r="D6" s="6"/>
      <c r="E6" s="6"/>
      <c r="F6" s="6"/>
      <c r="G6" s="6"/>
      <c r="H6" s="6"/>
      <c r="I6" s="6"/>
      <c r="J6" s="6"/>
      <c r="K6" s="6"/>
      <c r="L6" s="6"/>
      <c r="M6" s="6"/>
      <c r="N6" s="6"/>
    </row>
    <row r="7" spans="1:14" x14ac:dyDescent="0.35">
      <c r="A7" s="6" t="s">
        <v>20</v>
      </c>
      <c r="B7" s="11">
        <v>55</v>
      </c>
      <c r="C7" s="11">
        <v>60</v>
      </c>
      <c r="D7" s="11">
        <v>65</v>
      </c>
      <c r="E7" s="11">
        <v>70</v>
      </c>
      <c r="F7" s="11">
        <v>70</v>
      </c>
      <c r="G7" s="11">
        <v>110</v>
      </c>
      <c r="H7" s="11">
        <v>105</v>
      </c>
      <c r="I7" s="11">
        <v>90</v>
      </c>
      <c r="J7" s="11">
        <v>100</v>
      </c>
      <c r="K7" s="11">
        <v>85</v>
      </c>
      <c r="L7" s="11">
        <v>60</v>
      </c>
      <c r="M7" s="11">
        <v>70</v>
      </c>
      <c r="N7" s="11">
        <f>SUM(B7:M7)</f>
        <v>940</v>
      </c>
    </row>
    <row r="8" spans="1:14" x14ac:dyDescent="0.35">
      <c r="A8" s="49" t="s">
        <v>21</v>
      </c>
      <c r="B8" s="49"/>
      <c r="C8" s="49"/>
      <c r="D8" s="6"/>
      <c r="E8" s="6"/>
      <c r="F8" s="6"/>
      <c r="G8" s="6"/>
      <c r="H8" s="6"/>
      <c r="I8" s="6"/>
      <c r="J8" s="6"/>
      <c r="K8" s="6"/>
      <c r="L8" s="6"/>
      <c r="M8" s="6"/>
      <c r="N8" s="6"/>
    </row>
    <row r="9" spans="1:14" x14ac:dyDescent="0.35">
      <c r="A9" s="8"/>
      <c r="B9" s="8"/>
      <c r="C9" s="8"/>
      <c r="D9" s="6"/>
      <c r="E9" s="6"/>
      <c r="F9" s="6"/>
      <c r="G9" s="6"/>
      <c r="H9" s="6"/>
      <c r="I9" s="6"/>
      <c r="J9" s="6"/>
      <c r="K9" s="6"/>
      <c r="L9" s="6"/>
      <c r="M9" s="6"/>
      <c r="N9" s="6"/>
    </row>
    <row r="10" spans="1:14" x14ac:dyDescent="0.35">
      <c r="A10" s="7" t="s">
        <v>23</v>
      </c>
      <c r="B10" s="11">
        <f t="shared" ref="B10:N10" si="1">B7</f>
        <v>55</v>
      </c>
      <c r="C10" s="11">
        <f t="shared" si="1"/>
        <v>60</v>
      </c>
      <c r="D10" s="11">
        <f t="shared" si="1"/>
        <v>65</v>
      </c>
      <c r="E10" s="11">
        <f t="shared" si="1"/>
        <v>70</v>
      </c>
      <c r="F10" s="11">
        <f t="shared" si="1"/>
        <v>70</v>
      </c>
      <c r="G10" s="11">
        <f t="shared" si="1"/>
        <v>110</v>
      </c>
      <c r="H10" s="11">
        <f t="shared" si="1"/>
        <v>105</v>
      </c>
      <c r="I10" s="11">
        <f t="shared" si="1"/>
        <v>90</v>
      </c>
      <c r="J10" s="11">
        <f t="shared" si="1"/>
        <v>100</v>
      </c>
      <c r="K10" s="11">
        <f t="shared" si="1"/>
        <v>85</v>
      </c>
      <c r="L10" s="11">
        <f t="shared" si="1"/>
        <v>60</v>
      </c>
      <c r="M10" s="11">
        <f t="shared" si="1"/>
        <v>70</v>
      </c>
      <c r="N10" s="11">
        <f t="shared" si="1"/>
        <v>940</v>
      </c>
    </row>
    <row r="11" spans="1:14" x14ac:dyDescent="0.35">
      <c r="A11" s="7" t="s">
        <v>24</v>
      </c>
      <c r="B11" s="11">
        <f t="shared" ref="B11:N11" si="2">B5-B7</f>
        <v>595</v>
      </c>
      <c r="C11" s="11">
        <f t="shared" si="2"/>
        <v>690</v>
      </c>
      <c r="D11" s="11">
        <f t="shared" si="2"/>
        <v>635</v>
      </c>
      <c r="E11" s="11">
        <f t="shared" si="2"/>
        <v>730</v>
      </c>
      <c r="F11" s="11">
        <f t="shared" si="2"/>
        <v>730</v>
      </c>
      <c r="G11" s="11">
        <f t="shared" si="2"/>
        <v>1390</v>
      </c>
      <c r="H11" s="11">
        <f t="shared" si="2"/>
        <v>995</v>
      </c>
      <c r="I11" s="11">
        <f t="shared" si="2"/>
        <v>1310</v>
      </c>
      <c r="J11" s="11">
        <f t="shared" si="2"/>
        <v>1350</v>
      </c>
      <c r="K11" s="11">
        <f t="shared" si="2"/>
        <v>815</v>
      </c>
      <c r="L11" s="11">
        <f t="shared" si="2"/>
        <v>640</v>
      </c>
      <c r="M11" s="11">
        <f t="shared" si="2"/>
        <v>580</v>
      </c>
      <c r="N11" s="11">
        <f t="shared" si="2"/>
        <v>10460</v>
      </c>
    </row>
    <row r="12" spans="1:14" x14ac:dyDescent="0.35">
      <c r="A12" s="6" t="s">
        <v>25</v>
      </c>
      <c r="B12" s="14">
        <v>0.05</v>
      </c>
      <c r="C12" s="14">
        <v>0.05</v>
      </c>
      <c r="D12" s="14">
        <v>0.05</v>
      </c>
      <c r="E12" s="14">
        <v>0.05</v>
      </c>
      <c r="F12" s="14">
        <v>0.05</v>
      </c>
      <c r="G12" s="14">
        <v>0.05</v>
      </c>
      <c r="H12" s="14">
        <v>0.05</v>
      </c>
      <c r="I12" s="14">
        <v>0.05</v>
      </c>
      <c r="J12" s="14">
        <v>0.05</v>
      </c>
      <c r="K12" s="14">
        <v>0.05</v>
      </c>
      <c r="L12" s="14">
        <v>0.05</v>
      </c>
      <c r="M12" s="14">
        <v>0.05</v>
      </c>
      <c r="N12" s="14">
        <v>0.05</v>
      </c>
    </row>
    <row r="13" spans="1:14" x14ac:dyDescent="0.35">
      <c r="A13" s="7" t="s">
        <v>26</v>
      </c>
      <c r="B13" s="15">
        <f>B11-(B11*B12)</f>
        <v>565.25</v>
      </c>
      <c r="C13" s="15">
        <f t="shared" ref="C13:N13" si="3">C11-(C11*C12)</f>
        <v>655.5</v>
      </c>
      <c r="D13" s="15">
        <f t="shared" si="3"/>
        <v>603.25</v>
      </c>
      <c r="E13" s="15">
        <f t="shared" si="3"/>
        <v>693.5</v>
      </c>
      <c r="F13" s="15">
        <f t="shared" si="3"/>
        <v>693.5</v>
      </c>
      <c r="G13" s="15">
        <f t="shared" si="3"/>
        <v>1320.5</v>
      </c>
      <c r="H13" s="15">
        <f t="shared" si="3"/>
        <v>945.25</v>
      </c>
      <c r="I13" s="15">
        <f t="shared" si="3"/>
        <v>1244.5</v>
      </c>
      <c r="J13" s="15">
        <f t="shared" si="3"/>
        <v>1282.5</v>
      </c>
      <c r="K13" s="15">
        <f t="shared" si="3"/>
        <v>774.25</v>
      </c>
      <c r="L13" s="15">
        <f t="shared" si="3"/>
        <v>608</v>
      </c>
      <c r="M13" s="15">
        <f t="shared" si="3"/>
        <v>551</v>
      </c>
      <c r="N13" s="15">
        <f t="shared" si="3"/>
        <v>9937</v>
      </c>
    </row>
  </sheetData>
  <mergeCells count="1">
    <mergeCell ref="A8:C8"/>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1886-7D71-DF43-AAF6-B26B3FE34E2A}">
  <dimension ref="A1:AM31"/>
  <sheetViews>
    <sheetView topLeftCell="AC1" workbookViewId="0">
      <selection activeCell="T8" sqref="T8"/>
    </sheetView>
  </sheetViews>
  <sheetFormatPr defaultColWidth="10.6640625" defaultRowHeight="15.5" x14ac:dyDescent="0.35"/>
  <cols>
    <col min="2" max="2" width="15.9140625" customWidth="1"/>
    <col min="15" max="15" width="10.6640625" style="81"/>
    <col min="27" max="27" width="10.6640625" style="71"/>
    <col min="39" max="39" width="10.6640625" style="54"/>
  </cols>
  <sheetData>
    <row r="1" spans="1:39" x14ac:dyDescent="0.35">
      <c r="A1" s="16"/>
      <c r="B1" s="16"/>
      <c r="C1" s="17" t="s">
        <v>49</v>
      </c>
      <c r="D1" s="18">
        <v>45292</v>
      </c>
      <c r="E1" s="18">
        <v>45323</v>
      </c>
      <c r="F1" s="18">
        <v>45352</v>
      </c>
      <c r="G1" s="18">
        <v>45383</v>
      </c>
      <c r="H1" s="18">
        <v>45413</v>
      </c>
      <c r="I1" s="18">
        <v>45444</v>
      </c>
      <c r="J1" s="18">
        <v>45474</v>
      </c>
      <c r="K1" s="18">
        <v>45505</v>
      </c>
      <c r="L1" s="18">
        <v>45536</v>
      </c>
      <c r="M1" s="18">
        <v>45566</v>
      </c>
      <c r="N1" s="18">
        <v>45597</v>
      </c>
      <c r="O1" s="72">
        <v>45627</v>
      </c>
      <c r="P1" s="18">
        <v>45658</v>
      </c>
      <c r="Q1" s="18">
        <v>45689</v>
      </c>
      <c r="R1" s="18">
        <v>45717</v>
      </c>
      <c r="S1" s="18">
        <v>45748</v>
      </c>
      <c r="T1" s="18">
        <v>45778</v>
      </c>
      <c r="U1" s="18">
        <v>45809</v>
      </c>
      <c r="V1" s="18">
        <v>45839</v>
      </c>
      <c r="W1" s="18">
        <v>45870</v>
      </c>
      <c r="X1" s="18">
        <v>45901</v>
      </c>
      <c r="Y1" s="18">
        <v>45931</v>
      </c>
      <c r="Z1" s="18">
        <v>45962</v>
      </c>
      <c r="AA1" s="60">
        <v>45992</v>
      </c>
      <c r="AB1" s="18">
        <v>46023</v>
      </c>
      <c r="AC1" s="18">
        <v>46054</v>
      </c>
      <c r="AD1" s="18">
        <v>46082</v>
      </c>
      <c r="AE1" s="18">
        <v>46113</v>
      </c>
      <c r="AF1" s="18">
        <v>46143</v>
      </c>
      <c r="AG1" s="18">
        <v>46174</v>
      </c>
      <c r="AH1" s="18">
        <v>46204</v>
      </c>
      <c r="AI1" s="18">
        <v>46235</v>
      </c>
      <c r="AJ1" s="18">
        <v>46266</v>
      </c>
      <c r="AK1" s="18">
        <v>46296</v>
      </c>
      <c r="AL1" s="18">
        <v>46327</v>
      </c>
      <c r="AM1" s="52">
        <v>46357</v>
      </c>
    </row>
    <row r="2" spans="1:39" x14ac:dyDescent="0.35">
      <c r="A2" s="50" t="s">
        <v>50</v>
      </c>
      <c r="B2" s="50"/>
      <c r="C2" s="50"/>
      <c r="D2" s="19"/>
      <c r="E2" s="20">
        <f t="shared" ref="E2:AA2" si="0">D27</f>
        <v>410</v>
      </c>
      <c r="F2" s="20">
        <f t="shared" si="0"/>
        <v>780</v>
      </c>
      <c r="G2" s="20">
        <f t="shared" si="0"/>
        <v>1415</v>
      </c>
      <c r="H2" s="20">
        <f t="shared" si="0"/>
        <v>2095</v>
      </c>
      <c r="I2" s="20">
        <f t="shared" si="0"/>
        <v>2685</v>
      </c>
      <c r="J2" s="20">
        <f t="shared" si="0"/>
        <v>3395</v>
      </c>
      <c r="K2" s="20">
        <f t="shared" si="0"/>
        <v>4190</v>
      </c>
      <c r="L2" s="20">
        <f t="shared" si="0"/>
        <v>5220</v>
      </c>
      <c r="M2" s="20">
        <f t="shared" si="0"/>
        <v>6155</v>
      </c>
      <c r="N2" s="20">
        <f t="shared" si="0"/>
        <v>6775</v>
      </c>
      <c r="O2" s="73">
        <f t="shared" si="0"/>
        <v>7490</v>
      </c>
      <c r="P2" s="20">
        <f t="shared" si="0"/>
        <v>8085</v>
      </c>
      <c r="Q2" s="20">
        <f t="shared" si="0"/>
        <v>8675</v>
      </c>
      <c r="R2" s="20">
        <f t="shared" si="0"/>
        <v>9160</v>
      </c>
      <c r="S2" s="20">
        <f t="shared" si="0"/>
        <v>9790</v>
      </c>
      <c r="T2" s="20">
        <f t="shared" si="0"/>
        <v>10870</v>
      </c>
      <c r="U2" s="20">
        <f t="shared" si="0"/>
        <v>11930</v>
      </c>
      <c r="V2" s="20">
        <f t="shared" si="0"/>
        <v>12805</v>
      </c>
      <c r="W2" s="20">
        <f t="shared" si="0"/>
        <v>14005</v>
      </c>
      <c r="X2" s="20">
        <f t="shared" si="0"/>
        <v>15310</v>
      </c>
      <c r="Y2" s="20">
        <f t="shared" si="0"/>
        <v>16570</v>
      </c>
      <c r="Z2" s="20">
        <f t="shared" si="0"/>
        <v>17350</v>
      </c>
      <c r="AA2" s="61">
        <f t="shared" si="0"/>
        <v>17950</v>
      </c>
      <c r="AB2" s="20">
        <f t="shared" ref="AB2" si="1">AA27</f>
        <v>18500</v>
      </c>
      <c r="AC2" s="20">
        <f t="shared" ref="AC2" si="2">AB27</f>
        <v>19095</v>
      </c>
      <c r="AD2" s="20">
        <f t="shared" ref="AD2" si="3">AC27</f>
        <v>19785</v>
      </c>
      <c r="AE2" s="20">
        <f t="shared" ref="AE2" si="4">AD27</f>
        <v>20420</v>
      </c>
      <c r="AF2" s="20">
        <f t="shared" ref="AF2" si="5">AE27</f>
        <v>21150</v>
      </c>
      <c r="AG2" s="20">
        <f t="shared" ref="AG2" si="6">AF27</f>
        <v>21880</v>
      </c>
      <c r="AH2" s="20">
        <f t="shared" ref="AH2" si="7">AG27</f>
        <v>23270</v>
      </c>
      <c r="AI2" s="20">
        <f t="shared" ref="AI2" si="8">AH27</f>
        <v>24265</v>
      </c>
      <c r="AJ2" s="20">
        <f t="shared" ref="AJ2" si="9">AI27</f>
        <v>25575</v>
      </c>
      <c r="AK2" s="20">
        <f t="shared" ref="AK2" si="10">AJ27</f>
        <v>26925</v>
      </c>
      <c r="AL2" s="20">
        <f t="shared" ref="AL2" si="11">AK27</f>
        <v>27740</v>
      </c>
      <c r="AM2" s="53">
        <f t="shared" ref="AM2" si="12">AL27</f>
        <v>28380</v>
      </c>
    </row>
    <row r="3" spans="1:39" x14ac:dyDescent="0.35">
      <c r="A3" s="16"/>
      <c r="B3" s="16"/>
      <c r="C3" s="16"/>
      <c r="D3" s="16"/>
      <c r="E3" s="21"/>
      <c r="F3" s="21"/>
      <c r="G3" s="21"/>
      <c r="H3" s="21"/>
      <c r="I3" s="21"/>
      <c r="J3" s="21"/>
      <c r="K3" s="21"/>
      <c r="L3" s="21"/>
      <c r="M3" s="21"/>
      <c r="N3" s="21"/>
      <c r="O3" s="73"/>
      <c r="P3" s="21"/>
      <c r="Q3" s="21"/>
      <c r="R3" s="21"/>
      <c r="S3" s="21"/>
      <c r="T3" s="21"/>
      <c r="U3" s="21"/>
      <c r="V3" s="21"/>
      <c r="W3" s="21"/>
      <c r="X3" s="21"/>
      <c r="Y3" s="21"/>
      <c r="Z3" s="21"/>
      <c r="AA3" s="61"/>
    </row>
    <row r="4" spans="1:39" x14ac:dyDescent="0.35">
      <c r="A4" s="16"/>
      <c r="B4" s="16"/>
      <c r="C4" s="16"/>
      <c r="D4" s="22"/>
      <c r="E4" s="22"/>
      <c r="F4" s="22"/>
      <c r="G4" s="22"/>
      <c r="H4" s="22"/>
      <c r="I4" s="22"/>
      <c r="J4" s="22"/>
      <c r="K4" s="22"/>
      <c r="L4" s="22"/>
      <c r="M4" s="22"/>
      <c r="N4" s="22"/>
      <c r="O4" s="74"/>
      <c r="P4" s="22"/>
      <c r="Q4" s="22"/>
      <c r="R4" s="22"/>
      <c r="S4" s="22"/>
      <c r="T4" s="22"/>
      <c r="U4" s="22"/>
      <c r="V4" s="22"/>
      <c r="W4" s="22"/>
      <c r="X4" s="22"/>
      <c r="Y4" s="22"/>
      <c r="Z4" s="22"/>
      <c r="AA4" s="62"/>
    </row>
    <row r="5" spans="1:39" x14ac:dyDescent="0.35">
      <c r="A5" s="23" t="s">
        <v>51</v>
      </c>
      <c r="B5" s="23"/>
      <c r="C5" s="16"/>
      <c r="D5" s="24"/>
      <c r="E5" s="24"/>
      <c r="F5" s="24"/>
      <c r="G5" s="24"/>
      <c r="H5" s="24"/>
      <c r="I5" s="24"/>
      <c r="J5" s="24"/>
      <c r="K5" s="24"/>
      <c r="L5" s="24"/>
      <c r="M5" s="24"/>
      <c r="N5" s="24"/>
      <c r="O5" s="75"/>
      <c r="P5" s="24"/>
      <c r="Q5" s="24"/>
      <c r="R5" s="24"/>
      <c r="S5" s="24"/>
      <c r="T5" s="24"/>
      <c r="U5" s="24"/>
      <c r="V5" s="24"/>
      <c r="W5" s="24"/>
      <c r="X5" s="24"/>
      <c r="Y5" s="24"/>
      <c r="Z5" s="24"/>
      <c r="AA5" s="63"/>
    </row>
    <row r="6" spans="1:39" x14ac:dyDescent="0.35">
      <c r="A6" s="16"/>
      <c r="B6" s="16" t="s">
        <v>74</v>
      </c>
      <c r="C6" s="16"/>
      <c r="D6" s="24">
        <v>450</v>
      </c>
      <c r="E6" s="24">
        <v>400</v>
      </c>
      <c r="F6" s="24">
        <v>700</v>
      </c>
      <c r="G6" s="24">
        <v>750</v>
      </c>
      <c r="H6" s="24">
        <v>650</v>
      </c>
      <c r="I6" s="24">
        <v>800</v>
      </c>
      <c r="J6" s="24">
        <v>900</v>
      </c>
      <c r="K6" s="24">
        <v>1150</v>
      </c>
      <c r="L6" s="24">
        <v>1050</v>
      </c>
      <c r="M6" s="24">
        <v>700</v>
      </c>
      <c r="N6" s="24">
        <v>800</v>
      </c>
      <c r="O6" s="75">
        <v>650</v>
      </c>
      <c r="P6" s="9">
        <v>650</v>
      </c>
      <c r="Q6" s="9">
        <v>550</v>
      </c>
      <c r="R6" s="9">
        <v>700</v>
      </c>
      <c r="S6" s="9">
        <v>1200</v>
      </c>
      <c r="T6" s="9">
        <v>1150</v>
      </c>
      <c r="U6" s="9">
        <v>950</v>
      </c>
      <c r="V6" s="9">
        <v>1300</v>
      </c>
      <c r="W6" s="9">
        <v>1400</v>
      </c>
      <c r="X6" s="9">
        <v>1350</v>
      </c>
      <c r="Y6" s="9">
        <v>850</v>
      </c>
      <c r="Z6" s="9">
        <v>650</v>
      </c>
      <c r="AA6" s="64">
        <v>600</v>
      </c>
      <c r="AB6" s="11">
        <v>650</v>
      </c>
      <c r="AC6" s="11">
        <v>750</v>
      </c>
      <c r="AD6" s="11">
        <v>700</v>
      </c>
      <c r="AE6" s="11">
        <v>800</v>
      </c>
      <c r="AF6" s="11">
        <v>800</v>
      </c>
      <c r="AG6" s="11">
        <v>1500</v>
      </c>
      <c r="AH6" s="11">
        <v>1100</v>
      </c>
      <c r="AI6" s="11">
        <v>1400</v>
      </c>
      <c r="AJ6" s="11">
        <v>1450</v>
      </c>
      <c r="AK6" s="11">
        <v>900</v>
      </c>
      <c r="AL6" s="11">
        <v>700</v>
      </c>
      <c r="AM6" s="55">
        <v>650</v>
      </c>
    </row>
    <row r="7" spans="1:39" x14ac:dyDescent="0.35">
      <c r="A7" s="51" t="s">
        <v>52</v>
      </c>
      <c r="B7" s="51"/>
      <c r="C7" s="51"/>
      <c r="D7" s="27">
        <f t="shared" ref="D7:AM7" si="13">SUM(D6:D6)</f>
        <v>450</v>
      </c>
      <c r="E7" s="27">
        <f t="shared" si="13"/>
        <v>400</v>
      </c>
      <c r="F7" s="27">
        <f t="shared" si="13"/>
        <v>700</v>
      </c>
      <c r="G7" s="27">
        <f t="shared" si="13"/>
        <v>750</v>
      </c>
      <c r="H7" s="27">
        <f t="shared" si="13"/>
        <v>650</v>
      </c>
      <c r="I7" s="27">
        <f t="shared" si="13"/>
        <v>800</v>
      </c>
      <c r="J7" s="27">
        <f t="shared" si="13"/>
        <v>900</v>
      </c>
      <c r="K7" s="27">
        <f t="shared" si="13"/>
        <v>1150</v>
      </c>
      <c r="L7" s="27">
        <f t="shared" si="13"/>
        <v>1050</v>
      </c>
      <c r="M7" s="27">
        <f t="shared" si="13"/>
        <v>700</v>
      </c>
      <c r="N7" s="27">
        <f t="shared" si="13"/>
        <v>800</v>
      </c>
      <c r="O7" s="76">
        <f t="shared" si="13"/>
        <v>650</v>
      </c>
      <c r="P7" s="27">
        <v>650</v>
      </c>
      <c r="Q7" s="27">
        <f t="shared" si="13"/>
        <v>550</v>
      </c>
      <c r="R7" s="27">
        <f t="shared" si="13"/>
        <v>700</v>
      </c>
      <c r="S7" s="27">
        <f t="shared" si="13"/>
        <v>1200</v>
      </c>
      <c r="T7" s="27">
        <f t="shared" si="13"/>
        <v>1150</v>
      </c>
      <c r="U7" s="27">
        <f t="shared" si="13"/>
        <v>950</v>
      </c>
      <c r="V7" s="27">
        <f t="shared" si="13"/>
        <v>1300</v>
      </c>
      <c r="W7" s="27">
        <f t="shared" si="13"/>
        <v>1400</v>
      </c>
      <c r="X7" s="27">
        <f t="shared" si="13"/>
        <v>1350</v>
      </c>
      <c r="Y7" s="27">
        <f t="shared" si="13"/>
        <v>850</v>
      </c>
      <c r="Z7" s="27">
        <f t="shared" si="13"/>
        <v>650</v>
      </c>
      <c r="AA7" s="65">
        <f t="shared" si="13"/>
        <v>600</v>
      </c>
      <c r="AB7" s="27">
        <f t="shared" si="13"/>
        <v>650</v>
      </c>
      <c r="AC7" s="27">
        <f t="shared" si="13"/>
        <v>750</v>
      </c>
      <c r="AD7" s="27">
        <f t="shared" si="13"/>
        <v>700</v>
      </c>
      <c r="AE7" s="27">
        <f t="shared" si="13"/>
        <v>800</v>
      </c>
      <c r="AF7" s="27">
        <f t="shared" si="13"/>
        <v>800</v>
      </c>
      <c r="AG7" s="27">
        <f t="shared" si="13"/>
        <v>1500</v>
      </c>
      <c r="AH7" s="27">
        <f t="shared" si="13"/>
        <v>1100</v>
      </c>
      <c r="AI7" s="27">
        <f t="shared" si="13"/>
        <v>1400</v>
      </c>
      <c r="AJ7" s="27">
        <f t="shared" si="13"/>
        <v>1450</v>
      </c>
      <c r="AK7" s="27">
        <f t="shared" si="13"/>
        <v>900</v>
      </c>
      <c r="AL7" s="27">
        <f t="shared" si="13"/>
        <v>700</v>
      </c>
      <c r="AM7" s="56">
        <f t="shared" si="13"/>
        <v>650</v>
      </c>
    </row>
    <row r="8" spans="1:39" x14ac:dyDescent="0.35">
      <c r="A8" s="23" t="s">
        <v>53</v>
      </c>
      <c r="B8" s="16"/>
      <c r="C8" s="16"/>
      <c r="D8" s="24"/>
      <c r="E8" s="24"/>
      <c r="F8" s="24"/>
      <c r="G8" s="24"/>
      <c r="H8" s="24"/>
      <c r="I8" s="24"/>
      <c r="J8" s="24"/>
      <c r="K8" s="24"/>
      <c r="L8" s="24"/>
      <c r="M8" s="24"/>
      <c r="N8" s="24"/>
      <c r="O8" s="75"/>
      <c r="P8" s="24"/>
      <c r="Q8" s="24"/>
      <c r="R8" s="24"/>
      <c r="S8" s="24"/>
      <c r="T8" s="24"/>
      <c r="U8" s="24"/>
      <c r="V8" s="24"/>
      <c r="W8" s="24"/>
      <c r="X8" s="24"/>
      <c r="Y8" s="24"/>
      <c r="Z8" s="24"/>
      <c r="AA8" s="63"/>
    </row>
    <row r="9" spans="1:39" x14ac:dyDescent="0.35">
      <c r="A9" s="16"/>
      <c r="B9" s="16" t="s">
        <v>54</v>
      </c>
      <c r="C9" s="16"/>
      <c r="D9" s="24">
        <v>40</v>
      </c>
      <c r="E9" s="24">
        <v>30</v>
      </c>
      <c r="F9" s="24">
        <v>65</v>
      </c>
      <c r="G9" s="24">
        <v>70</v>
      </c>
      <c r="H9" s="24">
        <v>60</v>
      </c>
      <c r="I9" s="24">
        <v>90</v>
      </c>
      <c r="J9" s="24">
        <v>105</v>
      </c>
      <c r="K9" s="24">
        <v>120</v>
      </c>
      <c r="L9" s="24">
        <v>115</v>
      </c>
      <c r="M9" s="24">
        <v>80</v>
      </c>
      <c r="N9" s="24">
        <v>85</v>
      </c>
      <c r="O9" s="75">
        <v>55</v>
      </c>
      <c r="P9" s="9">
        <v>60</v>
      </c>
      <c r="Q9" s="9">
        <v>65</v>
      </c>
      <c r="R9" s="9">
        <v>70</v>
      </c>
      <c r="S9" s="9">
        <v>120</v>
      </c>
      <c r="T9" s="9">
        <v>90</v>
      </c>
      <c r="U9" s="9">
        <v>75</v>
      </c>
      <c r="V9" s="9">
        <v>100</v>
      </c>
      <c r="W9" s="9">
        <v>95</v>
      </c>
      <c r="X9" s="9">
        <v>90</v>
      </c>
      <c r="Y9" s="9">
        <v>70</v>
      </c>
      <c r="Z9" s="9">
        <v>50</v>
      </c>
      <c r="AA9" s="64">
        <v>50</v>
      </c>
      <c r="AB9" s="11">
        <v>55</v>
      </c>
      <c r="AC9" s="11">
        <v>60</v>
      </c>
      <c r="AD9" s="11">
        <v>65</v>
      </c>
      <c r="AE9" s="11">
        <v>70</v>
      </c>
      <c r="AF9" s="11">
        <v>70</v>
      </c>
      <c r="AG9" s="11">
        <v>110</v>
      </c>
      <c r="AH9" s="11">
        <v>105</v>
      </c>
      <c r="AI9" s="11">
        <v>90</v>
      </c>
      <c r="AJ9" s="11">
        <v>100</v>
      </c>
      <c r="AK9" s="11">
        <v>85</v>
      </c>
      <c r="AL9" s="11">
        <v>60</v>
      </c>
      <c r="AM9" s="55">
        <v>70</v>
      </c>
    </row>
    <row r="10" spans="1:39" x14ac:dyDescent="0.35">
      <c r="A10" s="16"/>
      <c r="B10" s="16" t="s">
        <v>55</v>
      </c>
      <c r="C10" s="16"/>
      <c r="D10" s="24"/>
      <c r="E10" s="24"/>
      <c r="F10" s="24"/>
      <c r="G10" s="24"/>
      <c r="H10" s="24"/>
      <c r="I10" s="24"/>
      <c r="J10" s="24"/>
      <c r="K10" s="24"/>
      <c r="L10" s="24"/>
      <c r="M10" s="24"/>
      <c r="N10" s="24"/>
      <c r="O10" s="75"/>
      <c r="P10" s="24"/>
      <c r="Q10" s="24"/>
      <c r="R10" s="24"/>
      <c r="S10" s="24"/>
      <c r="T10" s="24"/>
      <c r="U10" s="24"/>
      <c r="V10" s="24"/>
      <c r="W10" s="24"/>
      <c r="X10" s="24"/>
      <c r="Y10" s="24"/>
      <c r="Z10" s="24"/>
      <c r="AA10" s="63"/>
    </row>
    <row r="11" spans="1:39" x14ac:dyDescent="0.35">
      <c r="A11" s="16"/>
      <c r="B11" s="16" t="s">
        <v>56</v>
      </c>
      <c r="C11" s="16"/>
      <c r="D11" s="24"/>
      <c r="E11" s="24"/>
      <c r="F11" s="24"/>
      <c r="G11" s="24"/>
      <c r="H11" s="24"/>
      <c r="I11" s="24"/>
      <c r="J11" s="24"/>
      <c r="K11" s="24"/>
      <c r="L11" s="24"/>
      <c r="M11" s="24"/>
      <c r="N11" s="24"/>
      <c r="O11" s="75"/>
      <c r="P11" s="24"/>
      <c r="Q11" s="24"/>
      <c r="R11" s="24"/>
      <c r="S11" s="24"/>
      <c r="T11" s="24"/>
      <c r="U11" s="24"/>
      <c r="V11" s="24"/>
      <c r="W11" s="24"/>
      <c r="X11" s="24"/>
      <c r="Y11" s="24"/>
      <c r="Z11" s="24"/>
      <c r="AA11" s="63"/>
    </row>
    <row r="12" spans="1:39" x14ac:dyDescent="0.35">
      <c r="A12" s="16"/>
      <c r="B12" s="16" t="s">
        <v>57</v>
      </c>
      <c r="C12" s="16"/>
      <c r="D12" s="24"/>
      <c r="E12" s="24"/>
      <c r="F12" s="24"/>
      <c r="G12" s="24"/>
      <c r="H12" s="24"/>
      <c r="I12" s="24"/>
      <c r="J12" s="24"/>
      <c r="K12" s="24"/>
      <c r="L12" s="24"/>
      <c r="M12" s="24"/>
      <c r="N12" s="24"/>
      <c r="O12" s="75"/>
      <c r="P12" s="24"/>
      <c r="Q12" s="24"/>
      <c r="R12" s="24"/>
      <c r="S12" s="24"/>
      <c r="T12" s="24"/>
      <c r="U12" s="24"/>
      <c r="V12" s="24"/>
      <c r="W12" s="24"/>
      <c r="X12" s="24"/>
      <c r="Y12" s="24"/>
      <c r="Z12" s="24"/>
      <c r="AA12" s="63"/>
    </row>
    <row r="13" spans="1:39" x14ac:dyDescent="0.35">
      <c r="A13" s="51" t="s">
        <v>59</v>
      </c>
      <c r="B13" s="51"/>
      <c r="C13" s="51"/>
      <c r="D13" s="27">
        <f>SUM(D9:D12)</f>
        <v>40</v>
      </c>
      <c r="E13" s="27">
        <f>SUM(E9:E12)</f>
        <v>30</v>
      </c>
      <c r="F13" s="27">
        <f>SUM(F9:F12)</f>
        <v>65</v>
      </c>
      <c r="G13" s="27">
        <f>SUM(G9:G12)</f>
        <v>70</v>
      </c>
      <c r="H13" s="27">
        <f>SUM(H9:H12)</f>
        <v>60</v>
      </c>
      <c r="I13" s="27">
        <f>SUM(I9:I12)</f>
        <v>90</v>
      </c>
      <c r="J13" s="27">
        <f>SUM(J9:J12)</f>
        <v>105</v>
      </c>
      <c r="K13" s="27">
        <f>SUM(K9:K12)</f>
        <v>120</v>
      </c>
      <c r="L13" s="27">
        <f>SUM(L9:L12)</f>
        <v>115</v>
      </c>
      <c r="M13" s="27">
        <f>SUM(M9:M12)</f>
        <v>80</v>
      </c>
      <c r="N13" s="27">
        <f>SUM(N9:N12)</f>
        <v>85</v>
      </c>
      <c r="O13" s="76">
        <f>SUM(O9:O12)</f>
        <v>55</v>
      </c>
      <c r="P13" s="27">
        <f>SUM(P9:P12)</f>
        <v>60</v>
      </c>
      <c r="Q13" s="27">
        <f>SUM(Q9:Q12)</f>
        <v>65</v>
      </c>
      <c r="R13" s="27">
        <f>SUM(R9:R12)</f>
        <v>70</v>
      </c>
      <c r="S13" s="27">
        <f>SUM(S9:S12)</f>
        <v>120</v>
      </c>
      <c r="T13" s="27">
        <f>SUM(T9:T12)</f>
        <v>90</v>
      </c>
      <c r="U13" s="27">
        <f>SUM(U9:U12)</f>
        <v>75</v>
      </c>
      <c r="V13" s="27">
        <f>SUM(V9:V12)</f>
        <v>100</v>
      </c>
      <c r="W13" s="27">
        <f>SUM(W9:W12)</f>
        <v>95</v>
      </c>
      <c r="X13" s="27">
        <f>SUM(X9:X12)</f>
        <v>90</v>
      </c>
      <c r="Y13" s="27">
        <f>SUM(Y9:Y12)</f>
        <v>70</v>
      </c>
      <c r="Z13" s="27">
        <f>SUM(Z9:Z12)</f>
        <v>50</v>
      </c>
      <c r="AA13" s="65">
        <f>SUM(AA9:AA12)</f>
        <v>50</v>
      </c>
      <c r="AB13" s="27">
        <f t="shared" ref="AB13:AM13" si="14">SUM(AB9:AB12)</f>
        <v>55</v>
      </c>
      <c r="AC13" s="27">
        <f t="shared" si="14"/>
        <v>60</v>
      </c>
      <c r="AD13" s="27">
        <f t="shared" si="14"/>
        <v>65</v>
      </c>
      <c r="AE13" s="27">
        <f t="shared" si="14"/>
        <v>70</v>
      </c>
      <c r="AF13" s="27">
        <f t="shared" si="14"/>
        <v>70</v>
      </c>
      <c r="AG13" s="27">
        <f t="shared" si="14"/>
        <v>110</v>
      </c>
      <c r="AH13" s="27">
        <f t="shared" si="14"/>
        <v>105</v>
      </c>
      <c r="AI13" s="27">
        <f t="shared" si="14"/>
        <v>90</v>
      </c>
      <c r="AJ13" s="27">
        <f t="shared" si="14"/>
        <v>100</v>
      </c>
      <c r="AK13" s="27">
        <f t="shared" si="14"/>
        <v>85</v>
      </c>
      <c r="AL13" s="27">
        <f t="shared" si="14"/>
        <v>60</v>
      </c>
      <c r="AM13" s="56">
        <f t="shared" si="14"/>
        <v>70</v>
      </c>
    </row>
    <row r="14" spans="1:39" x14ac:dyDescent="0.35">
      <c r="A14" s="23" t="s">
        <v>60</v>
      </c>
      <c r="B14" s="23"/>
      <c r="C14" s="23"/>
      <c r="D14" s="24"/>
      <c r="E14" s="24"/>
      <c r="F14" s="24"/>
      <c r="G14" s="24"/>
      <c r="H14" s="24"/>
      <c r="I14" s="24"/>
      <c r="J14" s="24"/>
      <c r="K14" s="24"/>
      <c r="L14" s="24"/>
      <c r="M14" s="24"/>
      <c r="N14" s="24"/>
      <c r="O14" s="75"/>
      <c r="P14" s="24"/>
      <c r="Q14" s="24"/>
      <c r="R14" s="24"/>
      <c r="S14" s="24"/>
      <c r="T14" s="24"/>
      <c r="U14" s="24"/>
      <c r="V14" s="24"/>
      <c r="W14" s="24"/>
      <c r="X14" s="24"/>
      <c r="Y14" s="24"/>
      <c r="Z14" s="24"/>
      <c r="AA14" s="63"/>
    </row>
    <row r="15" spans="1:39" x14ac:dyDescent="0.35">
      <c r="A15" s="16"/>
      <c r="B15" s="16" t="s">
        <v>61</v>
      </c>
      <c r="C15" s="16"/>
      <c r="D15" s="24"/>
      <c r="E15" s="24"/>
      <c r="F15" s="24"/>
      <c r="G15" s="24"/>
      <c r="H15" s="24"/>
      <c r="I15" s="24"/>
      <c r="J15" s="24"/>
      <c r="K15" s="24"/>
      <c r="L15" s="24"/>
      <c r="M15" s="24"/>
      <c r="N15" s="24"/>
      <c r="O15" s="75"/>
      <c r="P15" s="24"/>
      <c r="Q15" s="24"/>
      <c r="R15" s="24"/>
      <c r="S15" s="24"/>
      <c r="T15" s="24"/>
      <c r="U15" s="24"/>
      <c r="V15" s="24"/>
      <c r="W15" s="24"/>
      <c r="X15" s="24"/>
      <c r="Y15" s="24"/>
      <c r="Z15" s="24"/>
      <c r="AA15" s="63"/>
    </row>
    <row r="16" spans="1:39" x14ac:dyDescent="0.35">
      <c r="A16" s="16"/>
      <c r="B16" s="16" t="s">
        <v>62</v>
      </c>
      <c r="C16" s="16"/>
      <c r="D16" s="24"/>
      <c r="E16" s="24"/>
      <c r="F16" s="24"/>
      <c r="G16" s="24"/>
      <c r="H16" s="24"/>
      <c r="I16" s="24"/>
      <c r="J16" s="24"/>
      <c r="K16" s="24"/>
      <c r="L16" s="24"/>
      <c r="M16" s="24"/>
      <c r="N16" s="24"/>
      <c r="O16" s="75"/>
      <c r="P16" s="24"/>
      <c r="Q16" s="24"/>
      <c r="R16" s="24"/>
      <c r="S16" s="24"/>
      <c r="T16" s="24"/>
      <c r="U16" s="24"/>
      <c r="V16" s="24"/>
      <c r="W16" s="24"/>
      <c r="X16" s="24"/>
      <c r="Y16" s="24"/>
      <c r="Z16" s="24"/>
      <c r="AA16" s="63"/>
    </row>
    <row r="17" spans="1:39" x14ac:dyDescent="0.35">
      <c r="A17" s="51" t="s">
        <v>64</v>
      </c>
      <c r="B17" s="51"/>
      <c r="C17" s="51"/>
      <c r="D17" s="27">
        <f>SUM(D15:D16)</f>
        <v>0</v>
      </c>
      <c r="E17" s="27">
        <f>SUM(E15:E16)</f>
        <v>0</v>
      </c>
      <c r="F17" s="27">
        <f>SUM(F15:F16)</f>
        <v>0</v>
      </c>
      <c r="G17" s="27">
        <f>SUM(G15:G16)</f>
        <v>0</v>
      </c>
      <c r="H17" s="27">
        <f>SUM(H15:H16)</f>
        <v>0</v>
      </c>
      <c r="I17" s="27">
        <f>SUM(I15:I16)</f>
        <v>0</v>
      </c>
      <c r="J17" s="27">
        <f>SUM(J15:J16)</f>
        <v>0</v>
      </c>
      <c r="K17" s="27">
        <f>SUM(K15:K16)</f>
        <v>0</v>
      </c>
      <c r="L17" s="27">
        <f>SUM(L15:L16)</f>
        <v>0</v>
      </c>
      <c r="M17" s="27">
        <f>SUM(M15:M16)</f>
        <v>0</v>
      </c>
      <c r="N17" s="27">
        <f>SUM(N15:N16)</f>
        <v>0</v>
      </c>
      <c r="O17" s="76">
        <f>SUM(O15:O16)</f>
        <v>0</v>
      </c>
      <c r="P17" s="27">
        <f>SUM(P15:P16)</f>
        <v>0</v>
      </c>
      <c r="Q17" s="27">
        <f>SUM(Q15:Q16)</f>
        <v>0</v>
      </c>
      <c r="R17" s="27">
        <f>SUM(R15:R16)</f>
        <v>0</v>
      </c>
      <c r="S17" s="27">
        <f>SUM(S15:S16)</f>
        <v>0</v>
      </c>
      <c r="T17" s="27">
        <f>SUM(T15:T16)</f>
        <v>0</v>
      </c>
      <c r="U17" s="27">
        <f>SUM(U15:U16)</f>
        <v>0</v>
      </c>
      <c r="V17" s="27">
        <f>SUM(V15:V16)</f>
        <v>0</v>
      </c>
      <c r="W17" s="27">
        <f>SUM(W15:W16)</f>
        <v>0</v>
      </c>
      <c r="X17" s="27">
        <f>SUM(X15:X16)</f>
        <v>0</v>
      </c>
      <c r="Y17" s="27">
        <f>SUM(Y15:Y16)</f>
        <v>0</v>
      </c>
      <c r="Z17" s="27">
        <f>SUM(Z15:Z16)</f>
        <v>0</v>
      </c>
      <c r="AA17" s="65">
        <f>SUM(AA15:AA16)</f>
        <v>0</v>
      </c>
      <c r="AB17" s="27">
        <f t="shared" ref="AB17:AM17" si="15">SUM(AB15:AB16)</f>
        <v>0</v>
      </c>
      <c r="AC17" s="27">
        <f t="shared" si="15"/>
        <v>0</v>
      </c>
      <c r="AD17" s="27">
        <f t="shared" si="15"/>
        <v>0</v>
      </c>
      <c r="AE17" s="27">
        <f t="shared" si="15"/>
        <v>0</v>
      </c>
      <c r="AF17" s="27">
        <f t="shared" si="15"/>
        <v>0</v>
      </c>
      <c r="AG17" s="27">
        <f t="shared" si="15"/>
        <v>0</v>
      </c>
      <c r="AH17" s="27">
        <f t="shared" si="15"/>
        <v>0</v>
      </c>
      <c r="AI17" s="27">
        <f t="shared" si="15"/>
        <v>0</v>
      </c>
      <c r="AJ17" s="27">
        <f t="shared" si="15"/>
        <v>0</v>
      </c>
      <c r="AK17" s="27">
        <f t="shared" si="15"/>
        <v>0</v>
      </c>
      <c r="AL17" s="27">
        <f t="shared" si="15"/>
        <v>0</v>
      </c>
      <c r="AM17" s="56">
        <f t="shared" si="15"/>
        <v>0</v>
      </c>
    </row>
    <row r="18" spans="1:39" x14ac:dyDescent="0.35">
      <c r="A18" s="23" t="s">
        <v>65</v>
      </c>
      <c r="B18" s="16"/>
      <c r="C18" s="16"/>
      <c r="D18" s="24"/>
      <c r="E18" s="24"/>
      <c r="F18" s="24"/>
      <c r="G18" s="24"/>
      <c r="H18" s="24"/>
      <c r="I18" s="24"/>
      <c r="J18" s="24"/>
      <c r="K18" s="24"/>
      <c r="L18" s="24"/>
      <c r="M18" s="24"/>
      <c r="N18" s="24"/>
      <c r="O18" s="75"/>
      <c r="P18" s="24"/>
      <c r="Q18" s="24"/>
      <c r="R18" s="24"/>
      <c r="S18" s="24"/>
      <c r="T18" s="24"/>
      <c r="U18" s="24"/>
      <c r="V18" s="24"/>
      <c r="W18" s="24"/>
      <c r="X18" s="24"/>
      <c r="Y18" s="24"/>
      <c r="Z18" s="24"/>
      <c r="AA18" s="63"/>
    </row>
    <row r="19" spans="1:39" x14ac:dyDescent="0.35">
      <c r="A19" s="16"/>
      <c r="B19" s="16" t="s">
        <v>66</v>
      </c>
      <c r="C19" s="16"/>
      <c r="D19" s="24"/>
      <c r="E19" s="24"/>
      <c r="F19" s="24"/>
      <c r="G19" s="24"/>
      <c r="H19" s="24"/>
      <c r="I19" s="24"/>
      <c r="J19" s="24"/>
      <c r="K19" s="24"/>
      <c r="L19" s="24"/>
      <c r="M19" s="24"/>
      <c r="N19" s="24"/>
      <c r="O19" s="75"/>
      <c r="P19" s="24"/>
      <c r="Q19" s="24"/>
      <c r="R19" s="24"/>
      <c r="S19" s="24"/>
      <c r="T19" s="24"/>
      <c r="U19" s="24"/>
      <c r="V19" s="24"/>
      <c r="W19" s="24"/>
      <c r="X19" s="24"/>
      <c r="Y19" s="24"/>
      <c r="Z19" s="24"/>
      <c r="AA19" s="63"/>
    </row>
    <row r="20" spans="1:39" x14ac:dyDescent="0.35">
      <c r="A20" s="16"/>
      <c r="B20" s="16" t="s">
        <v>67</v>
      </c>
      <c r="C20" s="16"/>
      <c r="D20" s="24"/>
      <c r="E20" s="24"/>
      <c r="F20" s="24"/>
      <c r="G20" s="24"/>
      <c r="H20" s="24"/>
      <c r="I20" s="24"/>
      <c r="J20" s="24"/>
      <c r="K20" s="24"/>
      <c r="L20" s="24"/>
      <c r="M20" s="24"/>
      <c r="N20" s="24"/>
      <c r="O20" s="75"/>
      <c r="P20" s="24"/>
      <c r="Q20" s="24"/>
      <c r="R20" s="24"/>
      <c r="S20" s="24"/>
      <c r="T20" s="24"/>
      <c r="U20" s="24"/>
      <c r="V20" s="24"/>
      <c r="W20" s="24"/>
      <c r="X20" s="24"/>
      <c r="Y20" s="24"/>
      <c r="Z20" s="24"/>
      <c r="AA20" s="63"/>
    </row>
    <row r="21" spans="1:39" x14ac:dyDescent="0.35">
      <c r="A21" s="16"/>
      <c r="B21" s="16" t="s">
        <v>63</v>
      </c>
      <c r="C21" s="16"/>
      <c r="D21" s="24"/>
      <c r="E21" s="24"/>
      <c r="F21" s="24"/>
      <c r="G21" s="24"/>
      <c r="H21" s="24"/>
      <c r="I21" s="24"/>
      <c r="J21" s="24"/>
      <c r="K21" s="24"/>
      <c r="L21" s="24"/>
      <c r="M21" s="24"/>
      <c r="N21" s="24"/>
      <c r="O21" s="75"/>
      <c r="P21" s="24"/>
      <c r="Q21" s="24"/>
      <c r="R21" s="24"/>
      <c r="S21" s="24"/>
      <c r="T21" s="24"/>
      <c r="U21" s="24"/>
      <c r="V21" s="24"/>
      <c r="W21" s="24"/>
      <c r="X21" s="24"/>
      <c r="Y21" s="24"/>
      <c r="Z21" s="24"/>
      <c r="AA21" s="63"/>
    </row>
    <row r="22" spans="1:39" x14ac:dyDescent="0.35">
      <c r="A22" s="16"/>
      <c r="B22" s="16" t="s">
        <v>68</v>
      </c>
      <c r="C22" s="16"/>
      <c r="D22" s="25"/>
      <c r="E22" s="25"/>
      <c r="F22" s="25"/>
      <c r="G22" s="25"/>
      <c r="H22" s="25"/>
      <c r="I22" s="25"/>
      <c r="J22" s="25"/>
      <c r="K22" s="25"/>
      <c r="L22" s="25"/>
      <c r="M22" s="25"/>
      <c r="N22" s="25"/>
      <c r="O22" s="77"/>
      <c r="P22" s="25"/>
      <c r="Q22" s="25"/>
      <c r="R22" s="25"/>
      <c r="S22" s="25"/>
      <c r="T22" s="25"/>
      <c r="U22" s="25"/>
      <c r="V22" s="25"/>
      <c r="W22" s="25"/>
      <c r="X22" s="25"/>
      <c r="Y22" s="25"/>
      <c r="Z22" s="25"/>
      <c r="AA22" s="66"/>
    </row>
    <row r="23" spans="1:39" x14ac:dyDescent="0.35">
      <c r="A23" s="51" t="s">
        <v>69</v>
      </c>
      <c r="B23" s="51"/>
      <c r="C23" s="51"/>
      <c r="D23" s="27">
        <f>SUM(D19:D22)</f>
        <v>0</v>
      </c>
      <c r="E23" s="27">
        <f t="shared" ref="E23:AM23" si="16">SUM(E19:E22)</f>
        <v>0</v>
      </c>
      <c r="F23" s="27">
        <f t="shared" si="16"/>
        <v>0</v>
      </c>
      <c r="G23" s="27">
        <f t="shared" si="16"/>
        <v>0</v>
      </c>
      <c r="H23" s="27">
        <f t="shared" si="16"/>
        <v>0</v>
      </c>
      <c r="I23" s="27">
        <f t="shared" si="16"/>
        <v>0</v>
      </c>
      <c r="J23" s="27">
        <f t="shared" si="16"/>
        <v>0</v>
      </c>
      <c r="K23" s="27">
        <f t="shared" si="16"/>
        <v>0</v>
      </c>
      <c r="L23" s="27">
        <f t="shared" si="16"/>
        <v>0</v>
      </c>
      <c r="M23" s="27">
        <f t="shared" si="16"/>
        <v>0</v>
      </c>
      <c r="N23" s="27">
        <f t="shared" si="16"/>
        <v>0</v>
      </c>
      <c r="O23" s="76">
        <f t="shared" si="16"/>
        <v>0</v>
      </c>
      <c r="P23" s="27">
        <f t="shared" si="16"/>
        <v>0</v>
      </c>
      <c r="Q23" s="27">
        <f t="shared" si="16"/>
        <v>0</v>
      </c>
      <c r="R23" s="27">
        <f t="shared" si="16"/>
        <v>0</v>
      </c>
      <c r="S23" s="27">
        <f t="shared" si="16"/>
        <v>0</v>
      </c>
      <c r="T23" s="27">
        <f t="shared" si="16"/>
        <v>0</v>
      </c>
      <c r="U23" s="27">
        <f t="shared" si="16"/>
        <v>0</v>
      </c>
      <c r="V23" s="27">
        <f t="shared" si="16"/>
        <v>0</v>
      </c>
      <c r="W23" s="27">
        <f t="shared" si="16"/>
        <v>0</v>
      </c>
      <c r="X23" s="27">
        <f t="shared" si="16"/>
        <v>0</v>
      </c>
      <c r="Y23" s="27">
        <f t="shared" si="16"/>
        <v>0</v>
      </c>
      <c r="Z23" s="27">
        <f t="shared" si="16"/>
        <v>0</v>
      </c>
      <c r="AA23" s="65">
        <f t="shared" si="16"/>
        <v>0</v>
      </c>
      <c r="AB23" s="27">
        <f t="shared" si="16"/>
        <v>0</v>
      </c>
      <c r="AC23" s="27">
        <f t="shared" si="16"/>
        <v>0</v>
      </c>
      <c r="AD23" s="27">
        <f t="shared" si="16"/>
        <v>0</v>
      </c>
      <c r="AE23" s="27">
        <f t="shared" si="16"/>
        <v>0</v>
      </c>
      <c r="AF23" s="27">
        <f t="shared" si="16"/>
        <v>0</v>
      </c>
      <c r="AG23" s="27">
        <f t="shared" si="16"/>
        <v>0</v>
      </c>
      <c r="AH23" s="27">
        <f t="shared" si="16"/>
        <v>0</v>
      </c>
      <c r="AI23" s="27">
        <f t="shared" si="16"/>
        <v>0</v>
      </c>
      <c r="AJ23" s="27">
        <f t="shared" si="16"/>
        <v>0</v>
      </c>
      <c r="AK23" s="27">
        <f t="shared" si="16"/>
        <v>0</v>
      </c>
      <c r="AL23" s="27">
        <f t="shared" si="16"/>
        <v>0</v>
      </c>
      <c r="AM23" s="56">
        <f t="shared" si="16"/>
        <v>0</v>
      </c>
    </row>
    <row r="24" spans="1:39" x14ac:dyDescent="0.35">
      <c r="A24" s="16"/>
      <c r="B24" s="16"/>
      <c r="C24" s="16"/>
      <c r="D24" s="24"/>
      <c r="E24" s="24"/>
      <c r="F24" s="24"/>
      <c r="G24" s="24"/>
      <c r="H24" s="24"/>
      <c r="I24" s="24"/>
      <c r="J24" s="24"/>
      <c r="K24" s="24"/>
      <c r="L24" s="24"/>
      <c r="M24" s="24"/>
      <c r="N24" s="24"/>
      <c r="O24" s="75"/>
      <c r="P24" s="24"/>
      <c r="Q24" s="24"/>
      <c r="R24" s="24"/>
      <c r="S24" s="24"/>
      <c r="T24" s="24"/>
      <c r="U24" s="24"/>
      <c r="V24" s="24"/>
      <c r="W24" s="24"/>
      <c r="X24" s="24"/>
      <c r="Y24" s="24"/>
      <c r="Z24" s="24"/>
      <c r="AA24" s="63"/>
    </row>
    <row r="25" spans="1:39" x14ac:dyDescent="0.35">
      <c r="A25" s="16"/>
      <c r="B25" s="16"/>
      <c r="C25" s="16" t="s">
        <v>70</v>
      </c>
      <c r="D25" s="28">
        <f>D7-D13-D17+D23</f>
        <v>410</v>
      </c>
      <c r="E25" s="28">
        <f>E7-E13-E17+E23</f>
        <v>370</v>
      </c>
      <c r="F25" s="28">
        <f>F7-F13-F17+F23</f>
        <v>635</v>
      </c>
      <c r="G25" s="28">
        <f>G7-G13-G17+G23</f>
        <v>680</v>
      </c>
      <c r="H25" s="28">
        <f>H7-H13-H17+H23</f>
        <v>590</v>
      </c>
      <c r="I25" s="28">
        <f>I7-I13-I17+I23</f>
        <v>710</v>
      </c>
      <c r="J25" s="28">
        <f>J7-J13-J17+J23</f>
        <v>795</v>
      </c>
      <c r="K25" s="28">
        <f>K7-K13-K17+K23</f>
        <v>1030</v>
      </c>
      <c r="L25" s="28">
        <f>L7-L13-L17+L23</f>
        <v>935</v>
      </c>
      <c r="M25" s="28">
        <f>M7-M13-M17+M23</f>
        <v>620</v>
      </c>
      <c r="N25" s="28">
        <f>N7-N13-N17+N23</f>
        <v>715</v>
      </c>
      <c r="O25" s="78">
        <f>O7-O13-O17+O23</f>
        <v>595</v>
      </c>
      <c r="P25" s="28">
        <f>P7-P13-P17+P23</f>
        <v>590</v>
      </c>
      <c r="Q25" s="28">
        <f>Q7-Q13-Q17+Q23</f>
        <v>485</v>
      </c>
      <c r="R25" s="28">
        <f>R7-R13-R17+R23</f>
        <v>630</v>
      </c>
      <c r="S25" s="28">
        <f>S7-S13-S17+S23</f>
        <v>1080</v>
      </c>
      <c r="T25" s="28">
        <f>T7-T13-T17+T23</f>
        <v>1060</v>
      </c>
      <c r="U25" s="28">
        <f>U7-U13-U17+U23</f>
        <v>875</v>
      </c>
      <c r="V25" s="28">
        <f>V7-V13-V17+V23</f>
        <v>1200</v>
      </c>
      <c r="W25" s="28">
        <f>W7-W13-W17+W23</f>
        <v>1305</v>
      </c>
      <c r="X25" s="28">
        <f>X7-X13-X17+X23</f>
        <v>1260</v>
      </c>
      <c r="Y25" s="28">
        <f>Y7-Y13-Y17+Y23</f>
        <v>780</v>
      </c>
      <c r="Z25" s="28">
        <f>Z7-Z13-Z17+Z23</f>
        <v>600</v>
      </c>
      <c r="AA25" s="67">
        <f>AA7-AA13-AA17+AA23</f>
        <v>550</v>
      </c>
      <c r="AB25" s="28">
        <f t="shared" ref="AB25:AM25" si="17">AB7-AB13-AB17+AB23</f>
        <v>595</v>
      </c>
      <c r="AC25" s="28">
        <f t="shared" si="17"/>
        <v>690</v>
      </c>
      <c r="AD25" s="28">
        <f t="shared" si="17"/>
        <v>635</v>
      </c>
      <c r="AE25" s="28">
        <f t="shared" si="17"/>
        <v>730</v>
      </c>
      <c r="AF25" s="28">
        <f t="shared" si="17"/>
        <v>730</v>
      </c>
      <c r="AG25" s="28">
        <f t="shared" si="17"/>
        <v>1390</v>
      </c>
      <c r="AH25" s="28">
        <f t="shared" si="17"/>
        <v>995</v>
      </c>
      <c r="AI25" s="28">
        <f t="shared" si="17"/>
        <v>1310</v>
      </c>
      <c r="AJ25" s="28">
        <f t="shared" si="17"/>
        <v>1350</v>
      </c>
      <c r="AK25" s="28">
        <f t="shared" si="17"/>
        <v>815</v>
      </c>
      <c r="AL25" s="28">
        <f t="shared" si="17"/>
        <v>640</v>
      </c>
      <c r="AM25" s="57">
        <f t="shared" si="17"/>
        <v>580</v>
      </c>
    </row>
    <row r="26" spans="1:39" x14ac:dyDescent="0.35">
      <c r="A26" s="16"/>
      <c r="B26" s="16"/>
      <c r="C26" s="16"/>
      <c r="D26" s="24"/>
      <c r="E26" s="24"/>
      <c r="F26" s="24"/>
      <c r="G26" s="24"/>
      <c r="H26" s="24"/>
      <c r="I26" s="24"/>
      <c r="J26" s="24"/>
      <c r="K26" s="24"/>
      <c r="L26" s="24"/>
      <c r="M26" s="24"/>
      <c r="N26" s="24"/>
      <c r="O26" s="75"/>
      <c r="P26" s="24"/>
      <c r="Q26" s="24"/>
      <c r="R26" s="24"/>
      <c r="S26" s="24"/>
      <c r="T26" s="24"/>
      <c r="U26" s="24"/>
      <c r="V26" s="24"/>
      <c r="W26" s="24"/>
      <c r="X26" s="24"/>
      <c r="Y26" s="24"/>
      <c r="Z26" s="24"/>
      <c r="AA26" s="63"/>
    </row>
    <row r="27" spans="1:39" ht="16" thickBot="1" x14ac:dyDescent="0.4">
      <c r="A27" s="16"/>
      <c r="B27" s="16"/>
      <c r="C27" s="26" t="s">
        <v>71</v>
      </c>
      <c r="D27" s="29">
        <f>D2+D25</f>
        <v>410</v>
      </c>
      <c r="E27" s="29">
        <f>E2+E25</f>
        <v>780</v>
      </c>
      <c r="F27" s="29">
        <f>F2+F25</f>
        <v>1415</v>
      </c>
      <c r="G27" s="29">
        <f>G2+G25</f>
        <v>2095</v>
      </c>
      <c r="H27" s="29">
        <f>H2+H25</f>
        <v>2685</v>
      </c>
      <c r="I27" s="29">
        <f>I2+I25</f>
        <v>3395</v>
      </c>
      <c r="J27" s="29">
        <f>J2+J25</f>
        <v>4190</v>
      </c>
      <c r="K27" s="29">
        <f>K2+K25</f>
        <v>5220</v>
      </c>
      <c r="L27" s="29">
        <f>L2+L25</f>
        <v>6155</v>
      </c>
      <c r="M27" s="29">
        <f>M2+M25</f>
        <v>6775</v>
      </c>
      <c r="N27" s="29">
        <f>N2+N25</f>
        <v>7490</v>
      </c>
      <c r="O27" s="79">
        <f>O2+O25</f>
        <v>8085</v>
      </c>
      <c r="P27" s="29">
        <f>P2+P25</f>
        <v>8675</v>
      </c>
      <c r="Q27" s="29">
        <f>Q2+Q25</f>
        <v>9160</v>
      </c>
      <c r="R27" s="29">
        <f>R2+R25</f>
        <v>9790</v>
      </c>
      <c r="S27" s="29">
        <f>S2+S25</f>
        <v>10870</v>
      </c>
      <c r="T27" s="29">
        <f>T2+T25</f>
        <v>11930</v>
      </c>
      <c r="U27" s="29">
        <f>U2+U25</f>
        <v>12805</v>
      </c>
      <c r="V27" s="29">
        <f>V2+V25</f>
        <v>14005</v>
      </c>
      <c r="W27" s="29">
        <f>W2+W25</f>
        <v>15310</v>
      </c>
      <c r="X27" s="29">
        <f>X2+X25</f>
        <v>16570</v>
      </c>
      <c r="Y27" s="29">
        <f>Y2+Y25</f>
        <v>17350</v>
      </c>
      <c r="Z27" s="29">
        <f>Z2+Z25</f>
        <v>17950</v>
      </c>
      <c r="AA27" s="68">
        <f>AA2+AA25</f>
        <v>18500</v>
      </c>
      <c r="AB27" s="29">
        <f t="shared" ref="AB27:AM27" si="18">AB2+AB25</f>
        <v>19095</v>
      </c>
      <c r="AC27" s="29">
        <f t="shared" si="18"/>
        <v>19785</v>
      </c>
      <c r="AD27" s="29">
        <f t="shared" si="18"/>
        <v>20420</v>
      </c>
      <c r="AE27" s="29">
        <f t="shared" si="18"/>
        <v>21150</v>
      </c>
      <c r="AF27" s="29">
        <f t="shared" si="18"/>
        <v>21880</v>
      </c>
      <c r="AG27" s="29">
        <f t="shared" si="18"/>
        <v>23270</v>
      </c>
      <c r="AH27" s="29">
        <f t="shared" si="18"/>
        <v>24265</v>
      </c>
      <c r="AI27" s="29">
        <f t="shared" si="18"/>
        <v>25575</v>
      </c>
      <c r="AJ27" s="29">
        <f t="shared" si="18"/>
        <v>26925</v>
      </c>
      <c r="AK27" s="29">
        <f t="shared" si="18"/>
        <v>27740</v>
      </c>
      <c r="AL27" s="29">
        <f t="shared" si="18"/>
        <v>28380</v>
      </c>
      <c r="AM27" s="58">
        <f t="shared" si="18"/>
        <v>28960</v>
      </c>
    </row>
    <row r="28" spans="1:39" ht="16.5" thickTop="1" thickBot="1" x14ac:dyDescent="0.4">
      <c r="A28" s="16"/>
      <c r="B28" s="16"/>
      <c r="C28" s="16"/>
      <c r="D28" s="30"/>
      <c r="E28" s="30"/>
      <c r="F28" s="30"/>
      <c r="G28" s="30"/>
      <c r="H28" s="30"/>
      <c r="I28" s="30"/>
      <c r="J28" s="30"/>
      <c r="K28" s="30"/>
      <c r="L28" s="30"/>
      <c r="M28" s="30"/>
      <c r="N28" s="30"/>
      <c r="O28" s="80"/>
      <c r="P28" s="30"/>
      <c r="Q28" s="30"/>
      <c r="R28" s="30"/>
      <c r="S28" s="30"/>
      <c r="T28" s="30"/>
      <c r="U28" s="30"/>
      <c r="V28" s="16"/>
      <c r="W28" s="16"/>
      <c r="X28" s="16"/>
      <c r="Y28" s="16"/>
      <c r="Z28" s="16"/>
      <c r="AA28" s="69"/>
    </row>
    <row r="29" spans="1:39" ht="16" thickBot="1" x14ac:dyDescent="0.4">
      <c r="A29" s="16"/>
      <c r="B29" s="26" t="s">
        <v>72</v>
      </c>
      <c r="C29" s="31"/>
      <c r="D29" s="16"/>
      <c r="E29" s="30"/>
      <c r="F29" s="30"/>
      <c r="G29" s="30"/>
      <c r="H29" s="30"/>
      <c r="I29" s="30"/>
      <c r="J29" s="30"/>
      <c r="K29" s="30"/>
      <c r="L29" s="30"/>
      <c r="M29" s="30"/>
      <c r="N29" s="30"/>
      <c r="O29" s="80"/>
      <c r="P29" s="30"/>
      <c r="Q29" s="30"/>
      <c r="R29" s="30"/>
      <c r="S29" s="30"/>
      <c r="T29" s="30"/>
      <c r="U29" s="30"/>
      <c r="V29" s="16"/>
      <c r="W29" s="16"/>
      <c r="X29" s="16"/>
      <c r="Y29" s="16"/>
      <c r="Z29" s="16"/>
      <c r="AA29" s="69"/>
    </row>
    <row r="30" spans="1:39" x14ac:dyDescent="0.35">
      <c r="A30" s="16"/>
      <c r="B30" s="16"/>
      <c r="C30" s="16"/>
      <c r="D30" s="30"/>
      <c r="E30" s="30"/>
      <c r="F30" s="30"/>
      <c r="G30" s="30"/>
      <c r="H30" s="30"/>
      <c r="I30" s="30"/>
      <c r="J30" s="30"/>
      <c r="K30" s="30"/>
      <c r="L30" s="30"/>
      <c r="M30" s="30"/>
      <c r="N30" s="30"/>
      <c r="O30" s="80"/>
      <c r="P30" s="30"/>
      <c r="Q30" s="30"/>
      <c r="R30" s="30"/>
      <c r="S30" s="30"/>
      <c r="T30" s="30"/>
      <c r="U30" s="30"/>
      <c r="V30" s="16"/>
      <c r="W30" s="16"/>
      <c r="X30" s="16"/>
      <c r="Y30" s="16"/>
      <c r="Z30" s="16"/>
      <c r="AA30" s="69"/>
    </row>
    <row r="31" spans="1:39" x14ac:dyDescent="0.35">
      <c r="A31" s="16"/>
      <c r="B31" s="16"/>
      <c r="C31" s="16" t="s">
        <v>73</v>
      </c>
      <c r="D31" s="30"/>
      <c r="E31" s="30"/>
      <c r="F31" s="30"/>
      <c r="G31" s="30"/>
      <c r="H31" s="30">
        <f>H7-H13</f>
        <v>590</v>
      </c>
      <c r="I31" s="30">
        <f>I7-I13</f>
        <v>710</v>
      </c>
      <c r="J31" s="30">
        <f>J7-J13</f>
        <v>795</v>
      </c>
      <c r="K31" s="30">
        <f>K7-K13</f>
        <v>1030</v>
      </c>
      <c r="L31" s="30">
        <f>L7-L13</f>
        <v>935</v>
      </c>
      <c r="M31" s="30">
        <f>M7-M13</f>
        <v>620</v>
      </c>
      <c r="N31" s="30">
        <f>N7-N13</f>
        <v>715</v>
      </c>
      <c r="O31" s="80">
        <f>O7-O13</f>
        <v>595</v>
      </c>
      <c r="P31" s="30">
        <f>P7-P13</f>
        <v>590</v>
      </c>
      <c r="Q31" s="30">
        <f>Q7-Q13</f>
        <v>485</v>
      </c>
      <c r="R31" s="30">
        <f>R7-R13</f>
        <v>630</v>
      </c>
      <c r="S31" s="30">
        <f>S7-S13</f>
        <v>1080</v>
      </c>
      <c r="T31" s="30">
        <f>T7-T13</f>
        <v>1060</v>
      </c>
      <c r="U31" s="30">
        <f>U7-U13</f>
        <v>875</v>
      </c>
      <c r="V31" s="30">
        <f>V7-V13</f>
        <v>1200</v>
      </c>
      <c r="W31" s="30">
        <f>W7-W13</f>
        <v>1305</v>
      </c>
      <c r="X31" s="30">
        <f>X7-X13</f>
        <v>1260</v>
      </c>
      <c r="Y31" s="30">
        <f>Y7-Y13</f>
        <v>780</v>
      </c>
      <c r="Z31" s="30">
        <f>Z7-Z13</f>
        <v>600</v>
      </c>
      <c r="AA31" s="70">
        <f>AA7-AA13</f>
        <v>550</v>
      </c>
      <c r="AB31" s="30">
        <f t="shared" ref="AB31:AM31" si="19">AB7-AB13</f>
        <v>595</v>
      </c>
      <c r="AC31" s="30">
        <f t="shared" si="19"/>
        <v>690</v>
      </c>
      <c r="AD31" s="30">
        <f t="shared" si="19"/>
        <v>635</v>
      </c>
      <c r="AE31" s="30">
        <f t="shared" si="19"/>
        <v>730</v>
      </c>
      <c r="AF31" s="30">
        <f t="shared" si="19"/>
        <v>730</v>
      </c>
      <c r="AG31" s="30">
        <f t="shared" si="19"/>
        <v>1390</v>
      </c>
      <c r="AH31" s="30">
        <f t="shared" si="19"/>
        <v>995</v>
      </c>
      <c r="AI31" s="30">
        <f t="shared" si="19"/>
        <v>1310</v>
      </c>
      <c r="AJ31" s="30">
        <f t="shared" si="19"/>
        <v>1350</v>
      </c>
      <c r="AK31" s="30">
        <f t="shared" si="19"/>
        <v>815</v>
      </c>
      <c r="AL31" s="30">
        <f t="shared" si="19"/>
        <v>640</v>
      </c>
      <c r="AM31" s="59">
        <f t="shared" si="19"/>
        <v>580</v>
      </c>
    </row>
  </sheetData>
  <mergeCells count="5">
    <mergeCell ref="A2:C2"/>
    <mergeCell ref="A7:C7"/>
    <mergeCell ref="A13:C13"/>
    <mergeCell ref="A17:C17"/>
    <mergeCell ref="A23:C23"/>
  </mergeCells>
  <conditionalFormatting sqref="D27:AM27">
    <cfRule type="cellIs" dxfId="0" priority="1" operator="lessThan">
      <formula>$C$29</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79F1-354D-4447-811C-763764FC9EB1}">
  <dimension ref="A1:B20"/>
  <sheetViews>
    <sheetView topLeftCell="A6" workbookViewId="0">
      <selection activeCell="D16" sqref="D16"/>
    </sheetView>
  </sheetViews>
  <sheetFormatPr defaultColWidth="10.6640625" defaultRowHeight="15.5" x14ac:dyDescent="0.35"/>
  <cols>
    <col min="1" max="1" width="19.6640625" customWidth="1"/>
  </cols>
  <sheetData>
    <row r="1" spans="1:2" x14ac:dyDescent="0.35">
      <c r="A1" t="s">
        <v>75</v>
      </c>
      <c r="B1" t="s">
        <v>76</v>
      </c>
    </row>
    <row r="3" spans="1:2" x14ac:dyDescent="0.35">
      <c r="A3" s="1" t="s">
        <v>77</v>
      </c>
    </row>
    <row r="4" spans="1:2" x14ac:dyDescent="0.35">
      <c r="A4" t="s">
        <v>78</v>
      </c>
      <c r="B4">
        <v>3000</v>
      </c>
    </row>
    <row r="5" spans="1:2" x14ac:dyDescent="0.35">
      <c r="A5" t="s">
        <v>79</v>
      </c>
      <c r="B5">
        <v>800</v>
      </c>
    </row>
    <row r="6" spans="1:2" x14ac:dyDescent="0.35">
      <c r="A6" s="1" t="s">
        <v>80</v>
      </c>
    </row>
    <row r="7" spans="1:2" x14ac:dyDescent="0.35">
      <c r="A7" t="s">
        <v>81</v>
      </c>
      <c r="B7">
        <v>9000</v>
      </c>
    </row>
    <row r="8" spans="1:2" x14ac:dyDescent="0.35">
      <c r="A8" t="s">
        <v>82</v>
      </c>
      <c r="B8">
        <v>200</v>
      </c>
    </row>
    <row r="9" spans="1:2" x14ac:dyDescent="0.35">
      <c r="A9" t="s">
        <v>58</v>
      </c>
      <c r="B9">
        <v>300</v>
      </c>
    </row>
    <row r="10" spans="1:2" x14ac:dyDescent="0.35">
      <c r="A10" s="1" t="s">
        <v>83</v>
      </c>
      <c r="B10" s="1">
        <f>B4+B5+B7+B8+B9</f>
        <v>13300</v>
      </c>
    </row>
    <row r="11" spans="1:2" x14ac:dyDescent="0.35">
      <c r="A11" s="1" t="s">
        <v>84</v>
      </c>
    </row>
    <row r="12" spans="1:2" x14ac:dyDescent="0.35">
      <c r="A12" t="s">
        <v>85</v>
      </c>
      <c r="B12">
        <v>500</v>
      </c>
    </row>
    <row r="13" spans="1:2" x14ac:dyDescent="0.35">
      <c r="A13" t="s">
        <v>86</v>
      </c>
      <c r="B13">
        <v>600</v>
      </c>
    </row>
    <row r="14" spans="1:2" x14ac:dyDescent="0.35">
      <c r="A14" t="s">
        <v>87</v>
      </c>
      <c r="B14">
        <v>700</v>
      </c>
    </row>
    <row r="15" spans="1:2" x14ac:dyDescent="0.35">
      <c r="A15" s="1" t="s">
        <v>88</v>
      </c>
      <c r="B15" s="1">
        <f>B12+B13+B14</f>
        <v>1800</v>
      </c>
    </row>
    <row r="16" spans="1:2" x14ac:dyDescent="0.35">
      <c r="A16" s="1" t="s">
        <v>89</v>
      </c>
    </row>
    <row r="17" spans="1:2" x14ac:dyDescent="0.35">
      <c r="A17" t="s">
        <v>90</v>
      </c>
      <c r="B17">
        <v>4000</v>
      </c>
    </row>
    <row r="18" spans="1:2" x14ac:dyDescent="0.35">
      <c r="A18" t="s">
        <v>91</v>
      </c>
      <c r="B18">
        <v>7500</v>
      </c>
    </row>
    <row r="19" spans="1:2" x14ac:dyDescent="0.35">
      <c r="A19" s="1" t="s">
        <v>92</v>
      </c>
      <c r="B19" s="1">
        <f>B17+B18</f>
        <v>11500</v>
      </c>
    </row>
    <row r="20" spans="1:2" x14ac:dyDescent="0.35">
      <c r="A20" s="1" t="s">
        <v>93</v>
      </c>
      <c r="B20" s="1">
        <f>B19+B15</f>
        <v>13300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Start Up Costs </vt:lpstr>
      <vt:lpstr>Income Statement Year 1 </vt:lpstr>
      <vt:lpstr>Income Statement Year 2 </vt:lpstr>
      <vt:lpstr>Income Statement Year 3</vt:lpstr>
      <vt:lpstr>Cash Flow</vt:lpstr>
      <vt:lpstr>Balance Sheet Year 1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karanveer singh</cp:lastModifiedBy>
  <dcterms:created xsi:type="dcterms:W3CDTF">2022-03-19T15:50:25Z</dcterms:created>
  <dcterms:modified xsi:type="dcterms:W3CDTF">2024-03-20T05:32:36Z</dcterms:modified>
</cp:coreProperties>
</file>